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Marketing\"/>
    </mc:Choice>
  </mc:AlternateContent>
  <xr:revisionPtr revIDLastSave="0" documentId="8_{61A863A8-7AD1-4B75-AE31-641BCE7BE890}" xr6:coauthVersionLast="47" xr6:coauthVersionMax="47" xr10:uidLastSave="{00000000-0000-0000-0000-000000000000}"/>
  <bookViews>
    <workbookView xWindow="32835" yWindow="1620" windowWidth="20190" windowHeight="11610" activeTab="2" xr2:uid="{00000000-000D-0000-FFFF-FFFF00000000}"/>
  </bookViews>
  <sheets>
    <sheet name="Instructions" sheetId="1" r:id="rId1"/>
    <sheet name="Contractor Information" sheetId="2" r:id="rId2"/>
    <sheet name="Price Schedule" sheetId="3" r:id="rId3"/>
    <sheet name="Exceptions &amp; Certification" sheetId="4" r:id="rId4"/>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3" i="4" l="1"/>
  <c r="K156" i="3"/>
  <c r="J156" i="3"/>
  <c r="K155" i="3"/>
  <c r="J155" i="3"/>
  <c r="K154" i="3"/>
  <c r="J154" i="3"/>
  <c r="K153" i="3"/>
  <c r="J153" i="3"/>
  <c r="K152" i="3"/>
  <c r="J152" i="3"/>
  <c r="K151" i="3"/>
  <c r="J151" i="3"/>
  <c r="K150" i="3"/>
  <c r="J150" i="3"/>
  <c r="K149" i="3"/>
  <c r="J149" i="3"/>
  <c r="K148" i="3"/>
  <c r="J148" i="3"/>
  <c r="K147" i="3"/>
  <c r="J147" i="3"/>
  <c r="K146" i="3"/>
  <c r="J146" i="3"/>
  <c r="K145" i="3"/>
  <c r="J145" i="3"/>
  <c r="K144" i="3"/>
  <c r="J144" i="3"/>
  <c r="K143" i="3"/>
  <c r="J143" i="3"/>
  <c r="K142" i="3"/>
  <c r="J142" i="3"/>
  <c r="K141" i="3"/>
  <c r="J141" i="3"/>
  <c r="K140" i="3"/>
  <c r="J140" i="3"/>
  <c r="K139" i="3"/>
  <c r="J139" i="3"/>
  <c r="K138" i="3"/>
  <c r="J138" i="3"/>
  <c r="K137" i="3"/>
  <c r="J137" i="3"/>
  <c r="K136" i="3"/>
  <c r="J136" i="3"/>
  <c r="K135" i="3"/>
  <c r="J135" i="3"/>
  <c r="K134" i="3"/>
  <c r="J134" i="3"/>
  <c r="K133" i="3"/>
  <c r="J133" i="3"/>
  <c r="K132" i="3"/>
  <c r="J132" i="3"/>
  <c r="K131" i="3"/>
  <c r="J131" i="3"/>
  <c r="K130" i="3"/>
  <c r="J130" i="3"/>
  <c r="K129" i="3"/>
  <c r="J129" i="3"/>
  <c r="K128" i="3"/>
  <c r="J128" i="3"/>
  <c r="K127" i="3"/>
  <c r="J127" i="3"/>
  <c r="K126" i="3"/>
  <c r="J126" i="3"/>
  <c r="K125" i="3"/>
  <c r="J125" i="3"/>
  <c r="K124" i="3"/>
  <c r="J124" i="3"/>
  <c r="K123" i="3"/>
  <c r="J123" i="3"/>
  <c r="K122" i="3"/>
  <c r="J122" i="3"/>
  <c r="K121" i="3"/>
  <c r="J121" i="3"/>
  <c r="K120" i="3"/>
  <c r="J120" i="3"/>
  <c r="K119" i="3"/>
  <c r="J119" i="3"/>
  <c r="K118" i="3"/>
  <c r="J118" i="3"/>
  <c r="K117" i="3"/>
  <c r="J117" i="3"/>
  <c r="K116" i="3"/>
  <c r="J116" i="3"/>
  <c r="K115" i="3"/>
  <c r="J115" i="3"/>
  <c r="K114" i="3"/>
  <c r="J114" i="3"/>
  <c r="K113" i="3"/>
  <c r="J113" i="3"/>
  <c r="K112" i="3"/>
  <c r="J112" i="3"/>
  <c r="K111" i="3"/>
  <c r="J111" i="3"/>
  <c r="K110" i="3"/>
  <c r="J110" i="3"/>
  <c r="K109" i="3"/>
  <c r="J109" i="3"/>
  <c r="K108" i="3"/>
  <c r="J108" i="3"/>
  <c r="K107" i="3"/>
  <c r="J107" i="3"/>
  <c r="K106" i="3"/>
  <c r="J106" i="3"/>
  <c r="K105" i="3"/>
  <c r="J105" i="3"/>
  <c r="K104" i="3"/>
  <c r="J104" i="3"/>
  <c r="K103" i="3"/>
  <c r="J103" i="3"/>
  <c r="K102" i="3"/>
  <c r="J102" i="3"/>
  <c r="K101" i="3"/>
  <c r="J101" i="3"/>
  <c r="K100" i="3"/>
  <c r="J100" i="3"/>
  <c r="K99" i="3"/>
  <c r="J99" i="3"/>
  <c r="K98" i="3"/>
  <c r="J98" i="3"/>
  <c r="K97" i="3"/>
  <c r="J97" i="3"/>
  <c r="K96" i="3"/>
  <c r="J96" i="3"/>
  <c r="K95" i="3"/>
  <c r="J95" i="3"/>
  <c r="K94" i="3"/>
  <c r="J94" i="3"/>
  <c r="K93" i="3"/>
  <c r="J93" i="3"/>
  <c r="K92" i="3"/>
  <c r="J92" i="3"/>
  <c r="K91" i="3"/>
  <c r="J91" i="3"/>
  <c r="K90" i="3"/>
  <c r="J90" i="3"/>
  <c r="K89" i="3"/>
  <c r="J89" i="3"/>
  <c r="K88" i="3"/>
  <c r="J88" i="3"/>
  <c r="K87" i="3"/>
  <c r="J87" i="3"/>
  <c r="K86" i="3"/>
  <c r="J86" i="3"/>
  <c r="K85" i="3"/>
  <c r="J85" i="3"/>
  <c r="K84" i="3"/>
  <c r="J84" i="3"/>
  <c r="K83" i="3"/>
  <c r="J83" i="3"/>
  <c r="K82" i="3"/>
  <c r="J82" i="3"/>
  <c r="K81" i="3"/>
  <c r="J81" i="3"/>
  <c r="K80" i="3"/>
  <c r="J80" i="3"/>
  <c r="K79" i="3"/>
  <c r="J79" i="3"/>
  <c r="K78" i="3"/>
  <c r="J78" i="3"/>
  <c r="K77" i="3"/>
  <c r="J77" i="3"/>
  <c r="K76" i="3"/>
  <c r="J76" i="3"/>
  <c r="K75" i="3"/>
  <c r="J75" i="3"/>
  <c r="K74" i="3"/>
  <c r="J74" i="3"/>
  <c r="K73" i="3"/>
  <c r="J73" i="3"/>
  <c r="K72" i="3"/>
  <c r="J72" i="3"/>
  <c r="K71" i="3"/>
  <c r="J71" i="3"/>
  <c r="K70" i="3"/>
  <c r="J70" i="3"/>
  <c r="K69" i="3"/>
  <c r="J69" i="3"/>
  <c r="K68" i="3"/>
  <c r="J68" i="3"/>
  <c r="K67" i="3"/>
  <c r="J67" i="3"/>
  <c r="K66" i="3"/>
  <c r="J66" i="3"/>
  <c r="K65" i="3"/>
  <c r="J65" i="3"/>
  <c r="K64" i="3"/>
  <c r="J64" i="3"/>
  <c r="K63" i="3"/>
  <c r="J63" i="3"/>
  <c r="K62" i="3"/>
  <c r="J62" i="3"/>
  <c r="K61" i="3"/>
  <c r="J61" i="3"/>
  <c r="K60" i="3"/>
  <c r="J60" i="3"/>
  <c r="K59" i="3"/>
  <c r="J59" i="3"/>
  <c r="K58" i="3"/>
  <c r="J58" i="3"/>
  <c r="K57" i="3"/>
  <c r="J57" i="3"/>
  <c r="K56" i="3"/>
  <c r="J56" i="3"/>
  <c r="K55" i="3"/>
  <c r="J55" i="3"/>
  <c r="K54" i="3"/>
  <c r="J54" i="3"/>
  <c r="K53" i="3"/>
  <c r="J53" i="3"/>
  <c r="K52" i="3"/>
  <c r="J52" i="3"/>
  <c r="K51" i="3"/>
  <c r="J51" i="3"/>
  <c r="K50" i="3"/>
  <c r="J50" i="3"/>
  <c r="K49" i="3"/>
  <c r="J49" i="3"/>
  <c r="K48" i="3"/>
  <c r="J48" i="3"/>
  <c r="K47" i="3"/>
  <c r="J47" i="3"/>
  <c r="K46" i="3"/>
  <c r="J46" i="3"/>
  <c r="K45" i="3"/>
  <c r="J45" i="3"/>
  <c r="K44" i="3"/>
  <c r="J44" i="3"/>
  <c r="K43" i="3"/>
  <c r="J43" i="3"/>
  <c r="K42" i="3"/>
  <c r="J42" i="3"/>
  <c r="K41" i="3"/>
  <c r="J41" i="3"/>
  <c r="K40" i="3"/>
  <c r="J40" i="3"/>
  <c r="K39" i="3"/>
  <c r="J39" i="3"/>
  <c r="K38" i="3"/>
  <c r="J38" i="3"/>
  <c r="K37" i="3"/>
  <c r="J37" i="3"/>
  <c r="K36" i="3"/>
  <c r="J36" i="3"/>
  <c r="K35" i="3"/>
  <c r="J35" i="3"/>
  <c r="K34" i="3"/>
  <c r="J34" i="3"/>
  <c r="K33" i="3"/>
  <c r="J33" i="3"/>
  <c r="K32" i="3"/>
  <c r="J32" i="3"/>
  <c r="K31" i="3"/>
  <c r="J31" i="3"/>
  <c r="K30" i="3"/>
  <c r="J30" i="3"/>
  <c r="K29" i="3"/>
  <c r="J29" i="3"/>
  <c r="K28" i="3"/>
  <c r="J28" i="3"/>
  <c r="K27" i="3"/>
  <c r="J27" i="3"/>
  <c r="K26" i="3"/>
  <c r="J26" i="3"/>
  <c r="K25" i="3"/>
  <c r="J25" i="3"/>
  <c r="K24" i="3"/>
  <c r="J24" i="3"/>
  <c r="K23" i="3"/>
  <c r="J23" i="3"/>
  <c r="K22" i="3"/>
  <c r="J22" i="3"/>
  <c r="K21" i="3"/>
  <c r="J21" i="3"/>
  <c r="K20" i="3"/>
  <c r="J20" i="3"/>
  <c r="K19" i="3"/>
  <c r="J19" i="3"/>
  <c r="K18" i="3"/>
  <c r="J18" i="3"/>
  <c r="K17" i="3"/>
  <c r="J17" i="3"/>
  <c r="K16" i="3"/>
  <c r="J16" i="3"/>
  <c r="K15" i="3"/>
  <c r="J15" i="3"/>
  <c r="K14" i="3"/>
  <c r="J14" i="3"/>
  <c r="K13" i="3"/>
  <c r="J13" i="3"/>
  <c r="K12" i="3"/>
  <c r="J12" i="3"/>
  <c r="K11" i="3"/>
  <c r="J11" i="3"/>
  <c r="K10" i="3"/>
  <c r="J10" i="3"/>
  <c r="K9" i="3"/>
  <c r="J9" i="3"/>
  <c r="K8" i="3"/>
  <c r="J8" i="3"/>
  <c r="K7" i="3"/>
  <c r="J7" i="3"/>
  <c r="G3" i="3"/>
  <c r="K3" i="3" l="1"/>
</calcChain>
</file>

<file path=xl/sharedStrings.xml><?xml version="1.0" encoding="utf-8"?>
<sst xmlns="http://schemas.openxmlformats.org/spreadsheetml/2006/main" count="1001" uniqueCount="527">
  <si>
    <t>APPENDIX D — WEATHERIZATION MEASURE UNIT PRICE WORKBOOK</t>
  </si>
  <si>
    <t>Blue Water Community Action (BWCA) | Continuous Request for Proposals (RFP) BWCA-WX-RFP-001 | Final Public-Issuance Version</t>
  </si>
  <si>
    <t>Purpose and Required Use</t>
  </si>
  <si>
    <t>1</t>
  </si>
  <si>
    <t>Complete the Contractor Information sheet before entering prices.</t>
  </si>
  <si>
    <t>2</t>
  </si>
  <si>
    <t>Use the Price Schedule to identify every measure in each requested trade category. Select Bid and enter prices for every applicable line. Select No Bid only for measures outside the requested trade categories.</t>
  </si>
  <si>
    <t>3</t>
  </si>
  <si>
    <t>For each Bid line, enter separate labor and material unit prices. Enter 0.00 when one component has no charge; do not leave a required component blank.</t>
  </si>
  <si>
    <t>4</t>
  </si>
  <si>
    <t>The Total Unit Price is calculated automatically. Prices must include all ordinary costs identified in Section 4.2 of the RFP. Enter 0.00 when either labor or material has no separate charge.</t>
  </si>
  <si>
    <t>5</t>
  </si>
  <si>
    <t>Do not change Appendix Line IDs, source codes, trade categories, measure groups, units, descriptions, formulas, or worksheet structure.</t>
  </si>
  <si>
    <t>6</t>
  </si>
  <si>
    <t>Use the Exceptions &amp; Certification sheet for every requested deviation, qualification, alternate, or clarification.</t>
  </si>
  <si>
    <t>7</t>
  </si>
  <si>
    <t>Return this workbook in its native Microsoft Excel format with the signed certification required by the RFP.</t>
  </si>
  <si>
    <t>8</t>
  </si>
  <si>
    <t>A blank status, incomplete Bid line, No Bid within a requested trade category, altered controlled field, or undisclosed exception may make the affected category nonresponsive.</t>
  </si>
  <si>
    <t>Trade Category Reference</t>
  </si>
  <si>
    <t>A – Shell</t>
  </si>
  <si>
    <t>Air sealing, insulation, doors, windows, attic/crawl measures and incidental shell work</t>
  </si>
  <si>
    <t>B – Mechanical/HVAC</t>
  </si>
  <si>
    <t>Heating, ventilation and air conditioning equipment, water heating and combustion-appliance work</t>
  </si>
  <si>
    <t>C – Electrical</t>
  </si>
  <si>
    <t>Electrical circuits, controls, devices and alarms</t>
  </si>
  <si>
    <t>D – Plumbing</t>
  </si>
  <si>
    <t>Approved plumbing, sump and water-heating connections</t>
  </si>
  <si>
    <t>E – Ventilation</t>
  </si>
  <si>
    <t>Whole-building and local ventilation, exhaust, ducting and terminations</t>
  </si>
  <si>
    <t>F – Specialty</t>
  </si>
  <si>
    <t>Lighting, approved appliances and specialty measures</t>
  </si>
  <si>
    <t>C/E</t>
  </si>
  <si>
    <t>A combined electrical and ventilation line may require appropriately licensed work or approved subcontracting</t>
  </si>
  <si>
    <t>CONTRACTOR INFORMATION</t>
  </si>
  <si>
    <t>Complete all applicable fields. Yellow cells are contractor-entry fields.</t>
  </si>
  <si>
    <t>Business Information</t>
  </si>
  <si>
    <t>Legal business name</t>
  </si>
  <si>
    <t>Doing business as</t>
  </si>
  <si>
    <t>Primary contact</t>
  </si>
  <si>
    <t>Title</t>
  </si>
  <si>
    <t>Email</t>
  </si>
  <si>
    <t>Phone</t>
  </si>
  <si>
    <t>Business address</t>
  </si>
  <si>
    <t>City, state and ZIP code</t>
  </si>
  <si>
    <t>Federal Employer Identification Number</t>
  </si>
  <si>
    <t>Unique Entity Identifier, if applicable</t>
  </si>
  <si>
    <t>System for Award Management status/expiration</t>
  </si>
  <si>
    <t>Requested Trade Categories</t>
  </si>
  <si>
    <t>Select</t>
  </si>
  <si>
    <t>Proposal Control</t>
  </si>
  <si>
    <t>RFP number</t>
  </si>
  <si>
    <t>BWCA-WX-RFP-001</t>
  </si>
  <si>
    <t>Applicable submission cutoff</t>
  </si>
  <si>
    <t>Addenda acknowledged</t>
  </si>
  <si>
    <t>Workbook prepared by</t>
  </si>
  <si>
    <t>Preparation date</t>
  </si>
  <si>
    <t>WEATHERIZATION MEASURE UNIT PRICE SCHEDULE</t>
  </si>
  <si>
    <t>Enter data only in yellow cells. Use filters to review a trade category or measure group.</t>
  </si>
  <si>
    <t>Measures in workbook</t>
  </si>
  <si>
    <t>Measures marked Bid</t>
  </si>
  <si>
    <t>Incomplete bid lines</t>
  </si>
  <si>
    <t>Appendix Line ID</t>
  </si>
  <si>
    <t>Source Measure Code</t>
  </si>
  <si>
    <t>Trade Category</t>
  </si>
  <si>
    <t>Measure Group</t>
  </si>
  <si>
    <t>Unit</t>
  </si>
  <si>
    <t>Controlled Measure Description</t>
  </si>
  <si>
    <t>Bid Status</t>
  </si>
  <si>
    <t>Labor Unit Price</t>
  </si>
  <si>
    <t>Material Unit Price</t>
  </si>
  <si>
    <t>Total Unit Price</t>
  </si>
  <si>
    <t>Completion Check</t>
  </si>
  <si>
    <t>Contractor Notes</t>
  </si>
  <si>
    <t>APPD-001</t>
  </si>
  <si>
    <t>Uncoded</t>
  </si>
  <si>
    <t>Lighting</t>
  </si>
  <si>
    <t>each</t>
  </si>
  <si>
    <t>LED Bulb - 8 watt (Replaces standard 40W, energy star rated, lead free, daylight bulb)</t>
  </si>
  <si>
    <t>APPD-002</t>
  </si>
  <si>
    <t>LED Bulb - 10 watt (Replaces standard 60W, energy star rated, lead free, daylight bulb)</t>
  </si>
  <si>
    <t>APPD-003</t>
  </si>
  <si>
    <t>LED Bulb - 13 watt (Replaces standard 75W, energy star rated, lead free, daylight bulb)</t>
  </si>
  <si>
    <t>APPD-004</t>
  </si>
  <si>
    <t>LED Chandelier bulb- 5 watt (Replaces chandelier style 40W, energy star rated, lead free, daylight bulb)</t>
  </si>
  <si>
    <t>APPD-005</t>
  </si>
  <si>
    <t>LED Bulb - 3-way (energy star rated, lead free, daylight bulb)</t>
  </si>
  <si>
    <t>APPD-006</t>
  </si>
  <si>
    <t>LED Recess Conversion Fixture 10watt (Replaces standard 60W, energy star rated, daylight bulb)</t>
  </si>
  <si>
    <t>APPD-007</t>
  </si>
  <si>
    <t>LED Bulb-13watt Flood light(Replaces standard 100W,energy star rated, daylight bulb)</t>
  </si>
  <si>
    <t>APPD-008</t>
  </si>
  <si>
    <t>H&amp;S 200</t>
  </si>
  <si>
    <t>C/E – Electrical/Ventilation</t>
  </si>
  <si>
    <t>Health and Safety</t>
  </si>
  <si>
    <t>H&amp;S 200. ASHRAE-compliant replacement bath exhaust fan with light, 80–120 CFM variable-speed capability for continuous ventilation; includes moisture-control module, smart switch, rigid ductwork vented outdoors and insulation to R-8 where ductwork passes through unconditioned space.</t>
  </si>
  <si>
    <t>APPD-009</t>
  </si>
  <si>
    <t>H&amp;S 201</t>
  </si>
  <si>
    <t>H&amp;S 201. ASHRAE-compliant replacement bath exhaust fan without light, 80–120 CFM variable-speed capability for continuous ventilation; includes moisture-control module, smart switch, rigid ductwork vented outdoors and insulation to R-8 where ductwork passes through unconditioned space.</t>
  </si>
  <si>
    <t>APPD-010</t>
  </si>
  <si>
    <t>H&amp;S 202</t>
  </si>
  <si>
    <t>H&amp;S 202. ASHRAE In-line fan (includes venting to outside 15 ft)</t>
  </si>
  <si>
    <t>APPD-011</t>
  </si>
  <si>
    <t>H&amp;S 203</t>
  </si>
  <si>
    <t>H&amp;S 203. ASHRAE Extend Ducting per 2 ft.</t>
  </si>
  <si>
    <t>APPD-012</t>
  </si>
  <si>
    <t>H&amp;S 204</t>
  </si>
  <si>
    <t>H&amp;S 204. ASHRAE Run electrical source</t>
  </si>
  <si>
    <t>APPD-013</t>
  </si>
  <si>
    <t>H&amp;S 205</t>
  </si>
  <si>
    <t>H&amp;S 205. Exhaust existing first-floor bath or kitchen fan through roof; includes flapper termination and insulated ductwork.</t>
  </si>
  <si>
    <t>APPD-014</t>
  </si>
  <si>
    <t>H&amp;S 206</t>
  </si>
  <si>
    <t>H&amp;S 206. Exhaust existing second-floor bath or kitchen fan through roof; includes flapper termination and insulated ductwork.</t>
  </si>
  <si>
    <t>APPD-015</t>
  </si>
  <si>
    <t>H&amp;S 207</t>
  </si>
  <si>
    <t>H&amp;S 207. ASHRAE-compliant replacement kitchen exhaust fan with light, 80–120 CFM variable-speed capability for continuous ventilation; includes rigid ductwork vented outdoors and insulation to R-8 where ductwork passes through unconditioned space.</t>
  </si>
  <si>
    <t>APPD-016</t>
  </si>
  <si>
    <t>H&amp;S 208</t>
  </si>
  <si>
    <t>H&amp;S 208. ASHRAE-compliant replacement kitchen exhaust fan without light, 80–120 CFM variable-speed capability for continuous ventilation; includes rigid ductwork vented outdoors and insulation to R-8 where ductwork passes through unconditioned space.</t>
  </si>
  <si>
    <t>APPD-017</t>
  </si>
  <si>
    <t>H&amp;S 209</t>
  </si>
  <si>
    <t>H&amp;S 209. Smart Switch</t>
  </si>
  <si>
    <t>APPD-018</t>
  </si>
  <si>
    <t>H&amp;S 210</t>
  </si>
  <si>
    <t>H&amp;S 210. Dryer Vent Hood &amp; Damper Only (Plastic/HD metal, non-louvered, w/clamps &amp; caulk)</t>
  </si>
  <si>
    <t>APPD-019</t>
  </si>
  <si>
    <t>H&amp;S 211</t>
  </si>
  <si>
    <t>H&amp;S 211. Dryer vent w/flex duct, 2 elbows, clamps - replace existing up to 8' (incl. caulking)</t>
  </si>
  <si>
    <t>APPD-020</t>
  </si>
  <si>
    <t>H&amp;S 212</t>
  </si>
  <si>
    <t>H&amp;S 212. Dryer vent w/rigid duct, 2 elbows, clamps - replace existing up to 8' (incl. caulking)</t>
  </si>
  <si>
    <t>APPD-021</t>
  </si>
  <si>
    <t>H&amp;S 213</t>
  </si>
  <si>
    <t>H&amp;S 213. Complete dryer vent with flexible or rigid metal ductwork; new opening through wood or band joist.</t>
  </si>
  <si>
    <t>APPD-022</t>
  </si>
  <si>
    <t>H&amp;S 214</t>
  </si>
  <si>
    <t>H&amp;S 214. Complete dryer vent with flexible or rigid metal ductwork; new opening through brick or masonry.</t>
  </si>
  <si>
    <t>APPD-023</t>
  </si>
  <si>
    <t>H&amp;S 215</t>
  </si>
  <si>
    <t>H&amp;S 215. Range Hood Vent for Mobile Homes (Air King)</t>
  </si>
  <si>
    <t>APPD-024</t>
  </si>
  <si>
    <t>H&amp;S 216</t>
  </si>
  <si>
    <t>2 linear feet</t>
  </si>
  <si>
    <t>H&amp;S 216. Rigid Duct - 2 ft. sections</t>
  </si>
  <si>
    <t>APPD-025</t>
  </si>
  <si>
    <t>H&amp;S 217</t>
  </si>
  <si>
    <t>H&amp;S 217. Smoke alarm listed to UL 217 or approved by the authority having jurisdiction; includes a 10-year manufacturer warranty and sealed, nonreplaceable battery.</t>
  </si>
  <si>
    <t>APPD-026</t>
  </si>
  <si>
    <t>H&amp;S 218</t>
  </si>
  <si>
    <t>H&amp;S 218. Carbon-monoxide alarm listed to UL 2034 or approved by the authority having jurisdiction; includes a 10-year manufacturer warranty and sealed, nonreplaceable battery.</t>
  </si>
  <si>
    <t>APPD-027</t>
  </si>
  <si>
    <t>H&amp;S 219</t>
  </si>
  <si>
    <t>square foot</t>
  </si>
  <si>
    <t>H&amp;S 219. 6-Mil Vapor Retarder in Vented &amp; Non-Vented Spaces:</t>
  </si>
  <si>
    <t>APPD-028</t>
  </si>
  <si>
    <t>H&amp;S 220</t>
  </si>
  <si>
    <t>H&amp;S 220. 6-Mil Vapor Retarder in Pier &amp; Skirting Foundations:</t>
  </si>
  <si>
    <t>APPD-029</t>
  </si>
  <si>
    <t>H&amp;S 221</t>
  </si>
  <si>
    <t>H&amp;S 221. Sump Pump/ Well Pit Radon Barrier Cover: Cover sump pump wells or pits with an airtight cover that allows for all necessary penetrations to be tightly sealed</t>
  </si>
  <si>
    <t>APPD-030</t>
  </si>
  <si>
    <t>H&amp;S 222</t>
  </si>
  <si>
    <t>H&amp;S 222. Install New Sump Pump</t>
  </si>
  <si>
    <t>APPD-031</t>
  </si>
  <si>
    <t>H&amp;S 223</t>
  </si>
  <si>
    <t>H&amp;S 223. Air Seal Existing Sump Pump Cover</t>
  </si>
  <si>
    <t>APPD-032</t>
  </si>
  <si>
    <t>Balanced whole-building ventilation equipment, installed and commissioned in accordance with the approved work order, manufacturer instructions and applicable program standards.</t>
  </si>
  <si>
    <t>APPD-033</t>
  </si>
  <si>
    <t>First Floor New ASHRAE Compliant Bath Fan and Ducting to Outside w/ New Power Source and Smart Switch through brick/masonry.</t>
  </si>
  <si>
    <t>APPD-034</t>
  </si>
  <si>
    <t>First Floor New ASHRAE Compliant Bath Fan and Weatherized Ducting to Outside w/ New Power Source and Smart Switch through wood</t>
  </si>
  <si>
    <t>APPD-035</t>
  </si>
  <si>
    <t>Second Floor New ASHRAE Compliant Bath Fan and Weatherized Ducting to Outside w/ New Power Source and Smart Switch through brick/masonry</t>
  </si>
  <si>
    <t>APPD-036</t>
  </si>
  <si>
    <t>Second Floor New ASHRAE Compliant Bath Fan and Weatherized Ducting to Outside w/ New Power Source and Smart Switch through wood</t>
  </si>
  <si>
    <t>APPD-037</t>
  </si>
  <si>
    <t>H&amp;S 224</t>
  </si>
  <si>
    <t>Lead-Safe Work</t>
  </si>
  <si>
    <t>H&amp;S 224. Lead Safe Work Doors &amp; Windows</t>
  </si>
  <si>
    <t>APPD-038</t>
  </si>
  <si>
    <t>H&amp;S 225</t>
  </si>
  <si>
    <t>20 linear feet</t>
  </si>
  <si>
    <t>H&amp;S 225. Lead Safe Work 1-Story</t>
  </si>
  <si>
    <t>APPD-039</t>
  </si>
  <si>
    <t>H&amp;S 226</t>
  </si>
  <si>
    <t>H&amp;S 226. Lead Safe Work 2-Story</t>
  </si>
  <si>
    <t>APPD-040</t>
  </si>
  <si>
    <t>284</t>
  </si>
  <si>
    <t>Duct Sealing and Insulation</t>
  </si>
  <si>
    <t>284. Plenum sealing ( No A-coil Remove furnace A-coil cover Seal w/ foil tape and mastic)</t>
  </si>
  <si>
    <t>APPD-041</t>
  </si>
  <si>
    <t>285</t>
  </si>
  <si>
    <t>285. Plenum sealing ( A-coil present Seal from underside w/ skim coat 2 part spay foam)</t>
  </si>
  <si>
    <t>APPD-042</t>
  </si>
  <si>
    <t>286</t>
  </si>
  <si>
    <t>286. Seal trunk line ends( Panning cut to fit inside trunkline placed 18" away from last duct, foil tape and mastic)</t>
  </si>
  <si>
    <t>APPD-043</t>
  </si>
  <si>
    <t>287</t>
  </si>
  <si>
    <t>287. Duct repair (galvanized panning, screws,tape, mastic)</t>
  </si>
  <si>
    <t>APPD-044</t>
  </si>
  <si>
    <t>288</t>
  </si>
  <si>
    <t>per joint</t>
  </si>
  <si>
    <t>288. Duct - Reconnect/secure loose duct (per duct)</t>
  </si>
  <si>
    <t>APPD-045</t>
  </si>
  <si>
    <t>289</t>
  </si>
  <si>
    <t>289. Duct - Secure and seal ducts with mastic (per joint)</t>
  </si>
  <si>
    <t>APPD-046</t>
  </si>
  <si>
    <t>290</t>
  </si>
  <si>
    <t>290. Duct - Seal holes and seal seams with mastic</t>
  </si>
  <si>
    <t>APPD-047</t>
  </si>
  <si>
    <t>291</t>
  </si>
  <si>
    <t>291. Duct - Seal boots to floor and duct w/mastic and foil tape</t>
  </si>
  <si>
    <t>APPD-048</t>
  </si>
  <si>
    <t>292</t>
  </si>
  <si>
    <t>292. Duct - Replace/Rebuild Duct Boot: (layer foiltape, mastic, Fiber mesh tape on seams,joints.and holes)</t>
  </si>
  <si>
    <t>APPD-049</t>
  </si>
  <si>
    <t>293</t>
  </si>
  <si>
    <t>293. Duct - Cut into belly and repair/seal duct then belly tape &amp; staple (per spot)</t>
  </si>
  <si>
    <t>APPD-050</t>
  </si>
  <si>
    <t>294</t>
  </si>
  <si>
    <t>294. Duct - Seal Belly Holes using Tyvek, furring strips, belly tape, staples</t>
  </si>
  <si>
    <t>APPD-051</t>
  </si>
  <si>
    <t>295</t>
  </si>
  <si>
    <t>295. Duct - Full Belly Replacement: using Tyvek, furring strips, belly tape, staples</t>
  </si>
  <si>
    <t>APPD-052</t>
  </si>
  <si>
    <t>296</t>
  </si>
  <si>
    <t>296. Duct - Install/Replace register with closable register</t>
  </si>
  <si>
    <t>APPD-053</t>
  </si>
  <si>
    <t>297</t>
  </si>
  <si>
    <t>297. Duct - Insulate Duct in attic R-8 minimum</t>
  </si>
  <si>
    <t>APPD-054</t>
  </si>
  <si>
    <t>317</t>
  </si>
  <si>
    <t>Miscellaneous Shell Measures</t>
  </si>
  <si>
    <t>317. Blower Door Guided Airsealing</t>
  </si>
  <si>
    <t>APPD-055</t>
  </si>
  <si>
    <t>318</t>
  </si>
  <si>
    <t>318. Trip Charge 1-1.5 hours from main office location</t>
  </si>
  <si>
    <t>APPD-056</t>
  </si>
  <si>
    <t>319</t>
  </si>
  <si>
    <t>319. Trip Charge 2+ hours from main office location</t>
  </si>
  <si>
    <t>APPD-057</t>
  </si>
  <si>
    <t>323</t>
  </si>
  <si>
    <t>linear foot</t>
  </si>
  <si>
    <t>323. Remove Fiberglass Insulation from Sill Box</t>
  </si>
  <si>
    <t>APPD-058</t>
  </si>
  <si>
    <t>275</t>
  </si>
  <si>
    <t>Attic Miscellaneous</t>
  </si>
  <si>
    <t>275. Attic- Dam knob &amp; Tube</t>
  </si>
  <si>
    <t>APPD-059</t>
  </si>
  <si>
    <t>276</t>
  </si>
  <si>
    <t>276. Attic-Drill/Lift boards to insulate &amp; Air seal</t>
  </si>
  <si>
    <t>APPD-060</t>
  </si>
  <si>
    <t>277</t>
  </si>
  <si>
    <t>277. Attic- Slash Vapor Barrier</t>
  </si>
  <si>
    <t>APPD-061</t>
  </si>
  <si>
    <t>278</t>
  </si>
  <si>
    <t>278. Attic- Remove existing insulation &amp; dispose</t>
  </si>
  <si>
    <t>APPD-062</t>
  </si>
  <si>
    <t>279</t>
  </si>
  <si>
    <t>279. Attic- Access atic to insulate &amp; seal back shut</t>
  </si>
  <si>
    <t>APPD-063</t>
  </si>
  <si>
    <t>280</t>
  </si>
  <si>
    <t>280. Attic- Box normal attic access</t>
  </si>
  <si>
    <t>APPD-064</t>
  </si>
  <si>
    <t>281</t>
  </si>
  <si>
    <t>281. Attic- Chimney Damming (balloon plus high visabilty signage)</t>
  </si>
  <si>
    <t>APPD-065</t>
  </si>
  <si>
    <t>227</t>
  </si>
  <si>
    <t>Doors</t>
  </si>
  <si>
    <t>227. Rebuild basement bulkhead door (w/treated lumber)</t>
  </si>
  <si>
    <t>APPD-066</t>
  </si>
  <si>
    <t>228</t>
  </si>
  <si>
    <t>228. Water Heater Replacement (manufactured) Door, includes clips</t>
  </si>
  <si>
    <t>APPD-067</t>
  </si>
  <si>
    <t>230</t>
  </si>
  <si>
    <t>230. Windbuster Weather Strip</t>
  </si>
  <si>
    <t>APPD-068</t>
  </si>
  <si>
    <t>231</t>
  </si>
  <si>
    <t>231. Door Bottom Threshold</t>
  </si>
  <si>
    <t>APPD-069</t>
  </si>
  <si>
    <t>232</t>
  </si>
  <si>
    <t>232. Door sweep (aluminum weather-strip w/Silicone Flap and caulk)</t>
  </si>
  <si>
    <t>APPD-070</t>
  </si>
  <si>
    <t>233</t>
  </si>
  <si>
    <t>233. Replace lockset</t>
  </si>
  <si>
    <t>APPD-071</t>
  </si>
  <si>
    <t>234</t>
  </si>
  <si>
    <t>234. Replace deadbolt</t>
  </si>
  <si>
    <t>APPD-072</t>
  </si>
  <si>
    <t>235</t>
  </si>
  <si>
    <t>235. Replace lockset w/ deadbolt combo</t>
  </si>
  <si>
    <t>APPD-073</t>
  </si>
  <si>
    <t>236</t>
  </si>
  <si>
    <t>236. Replace Door Sill w/ Treated Lumber</t>
  </si>
  <si>
    <t>APPD-074</t>
  </si>
  <si>
    <t>237</t>
  </si>
  <si>
    <t>237. Replace storm door handle and latch</t>
  </si>
  <si>
    <t>APPD-075</t>
  </si>
  <si>
    <t>238</t>
  </si>
  <si>
    <t>238. Replace Storm Door Pump</t>
  </si>
  <si>
    <t>APPD-076</t>
  </si>
  <si>
    <t>239</t>
  </si>
  <si>
    <t>239. Replace storm door wind chain</t>
  </si>
  <si>
    <t>APPD-077</t>
  </si>
  <si>
    <t>240</t>
  </si>
  <si>
    <t>240. Replace storm door closure</t>
  </si>
  <si>
    <t>APPD-078</t>
  </si>
  <si>
    <t>241</t>
  </si>
  <si>
    <t>241. LMISC- Mobile Home Outswing Door Replacement</t>
  </si>
  <si>
    <t>APPD-079</t>
  </si>
  <si>
    <t>242</t>
  </si>
  <si>
    <t>Windows</t>
  </si>
  <si>
    <t>square inch</t>
  </si>
  <si>
    <t>242. Broken glass replacement, includes points &amp; glazing</t>
  </si>
  <si>
    <t>APPD-080</t>
  </si>
  <si>
    <t>243</t>
  </si>
  <si>
    <t>243. Glaze single pane window, clean, point &amp; glaze</t>
  </si>
  <si>
    <t>APPD-081</t>
  </si>
  <si>
    <t>244</t>
  </si>
  <si>
    <t>244. Remove Window A/C</t>
  </si>
  <si>
    <t>APPD-082</t>
  </si>
  <si>
    <t>245</t>
  </si>
  <si>
    <t>245. Replace Window Sill</t>
  </si>
  <si>
    <t>APPD-083</t>
  </si>
  <si>
    <t>246</t>
  </si>
  <si>
    <t>pair</t>
  </si>
  <si>
    <t>246. Install Pully Covers</t>
  </si>
  <si>
    <t>APPD-084</t>
  </si>
  <si>
    <t>247</t>
  </si>
  <si>
    <t>247. Install Sash Locks</t>
  </si>
  <si>
    <t>APPD-085</t>
  </si>
  <si>
    <t>248</t>
  </si>
  <si>
    <t>248. Board Over Basement Window w/ treated plywood &amp; caulk</t>
  </si>
  <si>
    <t>APPD-086</t>
  </si>
  <si>
    <t>250</t>
  </si>
  <si>
    <t>250. Interior storm window - single pane insert type, includes turn buttons, caulk trim - over 100 UI</t>
  </si>
  <si>
    <t>APPD-087</t>
  </si>
  <si>
    <t>251</t>
  </si>
  <si>
    <t>251. House exterior storm window - single pane, includes clips, caulk trim - under 100 UI</t>
  </si>
  <si>
    <t>APPD-088</t>
  </si>
  <si>
    <t>252</t>
  </si>
  <si>
    <t>252. House exterior storm window - single pane, includes clips, caulk trim - over 100 UI</t>
  </si>
  <si>
    <t>APPD-089</t>
  </si>
  <si>
    <t>253</t>
  </si>
  <si>
    <t>253. Prime Window - Vinyl, insul glass, white, double hung-Complete - Under 100 United inches</t>
  </si>
  <si>
    <t>APPD-090</t>
  </si>
  <si>
    <t>254</t>
  </si>
  <si>
    <t>254. Prime Window - Vinyl, insul glass, white, double hung-Complete - over 100 United inches</t>
  </si>
  <si>
    <t>APPD-091</t>
  </si>
  <si>
    <t>255</t>
  </si>
  <si>
    <t>Attic Venting</t>
  </si>
  <si>
    <t>255. AV- Install 60 or 77 sq in NFA Slant Back Roof Vent</t>
  </si>
  <si>
    <t>APPD-092</t>
  </si>
  <si>
    <t>256</t>
  </si>
  <si>
    <t>256. AV- Replace existing roof Vent - install 60 or 77 sq in NFA</t>
  </si>
  <si>
    <t>APPD-093</t>
  </si>
  <si>
    <t>257</t>
  </si>
  <si>
    <t>257. AV-(Attic Venting) - cut opening in aluminum or vinyl and install standard size vent in other siding</t>
  </si>
  <si>
    <t>APPD-094</t>
  </si>
  <si>
    <t>258</t>
  </si>
  <si>
    <t>258. AV-(Attic Venting) - Replace existing standard size gable vent</t>
  </si>
  <si>
    <t>APPD-095</t>
  </si>
  <si>
    <t>259</t>
  </si>
  <si>
    <t>259. AV-(Attic Venting) - Install soffit vent - one story 8" X 16" or 4" X 16" New</t>
  </si>
  <si>
    <t>APPD-096</t>
  </si>
  <si>
    <t>260</t>
  </si>
  <si>
    <t>260. AV-(Attic Venting) - Install soffit vent - 8" X 16" or 4" X 16" existing</t>
  </si>
  <si>
    <t>APPD-097</t>
  </si>
  <si>
    <t>261</t>
  </si>
  <si>
    <t>261. AV-(Attic Venting) - Install soffit chute 16" or 24"</t>
  </si>
  <si>
    <t>APPD-098</t>
  </si>
  <si>
    <t>262</t>
  </si>
  <si>
    <t>Attic Air Sealing</t>
  </si>
  <si>
    <t>262. Bottom of Slopes</t>
  </si>
  <si>
    <t>APPD-099</t>
  </si>
  <si>
    <t>263</t>
  </si>
  <si>
    <t>263. Under Knee Wall</t>
  </si>
  <si>
    <t>APPD-100</t>
  </si>
  <si>
    <t>264</t>
  </si>
  <si>
    <t>264. Balloon Framing</t>
  </si>
  <si>
    <t>APPD-101</t>
  </si>
  <si>
    <t>265</t>
  </si>
  <si>
    <t>per 15 minutes</t>
  </si>
  <si>
    <t>265. Attic floor air sealing (includes chimney damming &amp; materials)</t>
  </si>
  <si>
    <t>APPD-102</t>
  </si>
  <si>
    <t>266</t>
  </si>
  <si>
    <t>266. Box whole house fan and lid (8" foamboard lid &amp; handle) foam joints and at floor</t>
  </si>
  <si>
    <t>APPD-103</t>
  </si>
  <si>
    <t>267</t>
  </si>
  <si>
    <t>267. Box pulldown stairs and lid (8" foamboard lid,handle,windbuster) foam joints and at floor</t>
  </si>
  <si>
    <t>APPD-104</t>
  </si>
  <si>
    <t>268</t>
  </si>
  <si>
    <t>268. Wx attic normal attic access (handle, windbuster, foamboard, secure and caulk trim)</t>
  </si>
  <si>
    <t>APPD-105</t>
  </si>
  <si>
    <t>269</t>
  </si>
  <si>
    <t>269. New attic access cover (1/2" plywood not warped)</t>
  </si>
  <si>
    <t>APPD-106</t>
  </si>
  <si>
    <t>270</t>
  </si>
  <si>
    <t>270. New attic access (includes cutting opening, frame, cover &amp; wx attic access)</t>
  </si>
  <si>
    <t>APPD-107</t>
  </si>
  <si>
    <t>271</t>
  </si>
  <si>
    <t>271. New kneewall access cover</t>
  </si>
  <si>
    <t>APPD-108</t>
  </si>
  <si>
    <t>272</t>
  </si>
  <si>
    <t>272. New kneewall access (includes cutting new opening,frame,cover&amp;wx kneewall access, hinge)</t>
  </si>
  <si>
    <t>APPD-109</t>
  </si>
  <si>
    <t>273</t>
  </si>
  <si>
    <t>273. Weatherize Kneewall Access - hinges, barrel bolts, windbuster, foamboard pillow, seal trim</t>
  </si>
  <si>
    <t>APPD-110</t>
  </si>
  <si>
    <t>274</t>
  </si>
  <si>
    <t>274. Seal Can Lights - (make box from drywall, foam joints and at floor or commercial ones)</t>
  </si>
  <si>
    <t>APPD-111</t>
  </si>
  <si>
    <t>298</t>
  </si>
  <si>
    <t>Crawl Space and Basement Air Sealing</t>
  </si>
  <si>
    <t>298. New Crawl Access-3/4 Treated plywood,2x8 treated frame (includes WX crawl access)</t>
  </si>
  <si>
    <t>APPD-112</t>
  </si>
  <si>
    <t>299</t>
  </si>
  <si>
    <t>299. WX Crawl Access - barrel bolts, windbuster, 2" foamboard pillow</t>
  </si>
  <si>
    <t>APPD-113</t>
  </si>
  <si>
    <t>300</t>
  </si>
  <si>
    <t>300. New Crawl Access Cover - 3/4 Treated (includes WX crawl access)</t>
  </si>
  <si>
    <t>APPD-114</t>
  </si>
  <si>
    <t>301</t>
  </si>
  <si>
    <t>301. Seal crawl/basement ceiling openings-(includes materials)</t>
  </si>
  <si>
    <t>APPD-115</t>
  </si>
  <si>
    <t>302</t>
  </si>
  <si>
    <t>General Air Sealing and Incidental Repair</t>
  </si>
  <si>
    <t>302. Caulk</t>
  </si>
  <si>
    <t>APPD-116</t>
  </si>
  <si>
    <t>303</t>
  </si>
  <si>
    <t>303. Caulking - remove old and apply new caulk</t>
  </si>
  <si>
    <t>APPD-117</t>
  </si>
  <si>
    <t>304</t>
  </si>
  <si>
    <t>304. 2-Part Spray Foam for Air Sealing - 1" Thickness</t>
  </si>
  <si>
    <t>APPD-118</t>
  </si>
  <si>
    <t>305</t>
  </si>
  <si>
    <t>per 24-ounce can</t>
  </si>
  <si>
    <t>305. Air Seal with small cans of foam sealant</t>
  </si>
  <si>
    <t>APPD-119</t>
  </si>
  <si>
    <t>306</t>
  </si>
  <si>
    <t>306. Repair Wall/Ceiling - 4 sq ft or less per area</t>
  </si>
  <si>
    <t>APPD-120</t>
  </si>
  <si>
    <t>307</t>
  </si>
  <si>
    <t>307. Patching Holes - each area</t>
  </si>
  <si>
    <t>APPD-121</t>
  </si>
  <si>
    <t>308</t>
  </si>
  <si>
    <t>308. High-Temp Caulk</t>
  </si>
  <si>
    <t>APPD-122</t>
  </si>
  <si>
    <t>309</t>
  </si>
  <si>
    <t>309. Drywall Walls- Includes drywall, tape, one coat of mud</t>
  </si>
  <si>
    <t>APPD-123</t>
  </si>
  <si>
    <t>310</t>
  </si>
  <si>
    <t>310. Drywall Ceilings- Includes drywall, tape, one coat of mud</t>
  </si>
  <si>
    <t>APPD-124</t>
  </si>
  <si>
    <t>312</t>
  </si>
  <si>
    <t>312. Flash flue collar at ceiling and caulk</t>
  </si>
  <si>
    <t>APPD-125</t>
  </si>
  <si>
    <t>313</t>
  </si>
  <si>
    <t>313. Install air conditioning cover</t>
  </si>
  <si>
    <t>APPD-126</t>
  </si>
  <si>
    <t>314</t>
  </si>
  <si>
    <t>314. Install 3/4" foamboard</t>
  </si>
  <si>
    <t>APPD-127</t>
  </si>
  <si>
    <t>315</t>
  </si>
  <si>
    <t>315. Electrical outlet cover with gasket</t>
  </si>
  <si>
    <t>APPD-128</t>
  </si>
  <si>
    <t>316</t>
  </si>
  <si>
    <t>316. DC-15 Intumecent Coating</t>
  </si>
  <si>
    <t>APPD-129</t>
  </si>
  <si>
    <t>Mechanical</t>
  </si>
  <si>
    <t>Duct - New supply/return air ducts</t>
  </si>
  <si>
    <t>APPD-130</t>
  </si>
  <si>
    <t>Programmable Thermostat</t>
  </si>
  <si>
    <t>APPD-131</t>
  </si>
  <si>
    <t>Optional - Furnace/Water Heater Repair</t>
  </si>
  <si>
    <t>APPD-132</t>
  </si>
  <si>
    <t>Clean and Tune Furnace - Gas</t>
  </si>
  <si>
    <t>APPD-133</t>
  </si>
  <si>
    <t>Misc - Chimney Liner</t>
  </si>
  <si>
    <t>APPD-134</t>
  </si>
  <si>
    <t>H&amp;S - Furnace Filter Cover</t>
  </si>
  <si>
    <t>APPD-135</t>
  </si>
  <si>
    <t>H&amp;S - Gas Leak Repair</t>
  </si>
  <si>
    <t>APPD-136</t>
  </si>
  <si>
    <t>New furnace - 80% - average</t>
  </si>
  <si>
    <t>APPD-137</t>
  </si>
  <si>
    <t>New Furnace - 95+% - average</t>
  </si>
  <si>
    <t>APPD-138</t>
  </si>
  <si>
    <t>New Furnace - 95+% - average Mobile Home</t>
  </si>
  <si>
    <t>APPD-139</t>
  </si>
  <si>
    <t>New Boiler - 95+% - average</t>
  </si>
  <si>
    <t>APPD-140</t>
  </si>
  <si>
    <t>Power-vent 30-gallon natural-gas water heater; provide manufacturer, model number, burner input, Uniform Energy Factor and manufacturer-rated First Hour Rating with the bid.</t>
  </si>
  <si>
    <t>APPD-141</t>
  </si>
  <si>
    <t>Power-vent 40-gallon natural-gas water heater; minimum First Hour Rating of 67 gallons. Provide manufacturer, model number, burner input, Uniform Energy Factor and manufacturer-rated First Hour Rating with the bid.</t>
  </si>
  <si>
    <t>APPD-142</t>
  </si>
  <si>
    <t>Power-vent 50-gallon natural-gas water heater; provide manufacturer, model number, burner input, Uniform Energy Factor and manufacturer-rated First Hour Rating with the bid.</t>
  </si>
  <si>
    <t>APPD-143</t>
  </si>
  <si>
    <t>Tankless Water Heater (gas)</t>
  </si>
  <si>
    <t>APPD-144</t>
  </si>
  <si>
    <t>Closed System Sealed Combustion 30 gal tank type DHW - Mobile (gas)</t>
  </si>
  <si>
    <t>APPD-145</t>
  </si>
  <si>
    <t>Closed System Sealed Combustion 40 gal tank type DHW - Mobile (gas)</t>
  </si>
  <si>
    <t>APPD-146</t>
  </si>
  <si>
    <t>Standard 40 gal tank type DHW (electric)</t>
  </si>
  <si>
    <t>APPD-147</t>
  </si>
  <si>
    <t>Standard 50 gal tank type DHW (electric)</t>
  </si>
  <si>
    <t>APPD-148</t>
  </si>
  <si>
    <t>Tankless Water Heater (electric)</t>
  </si>
  <si>
    <t>APPD-149</t>
  </si>
  <si>
    <t>Furnace Filter Replacement</t>
  </si>
  <si>
    <t>APPD-150</t>
  </si>
  <si>
    <t>Safety Inspection of Combustion Appliance</t>
  </si>
  <si>
    <t>EXCEPTIONS, DISCLOSURES AND CERTIFICATION</t>
  </si>
  <si>
    <t>List every requested exception, alternate, qualification, clarification, or deviation. Add rows if necessary.</t>
  </si>
  <si>
    <t>Exceptions and Clarifications</t>
  </si>
  <si>
    <t>Exception Type</t>
  </si>
  <si>
    <t>Requested Exception or Clarification</t>
  </si>
  <si>
    <t>Reason</t>
  </si>
  <si>
    <t>Cost/Schedule Impact</t>
  </si>
  <si>
    <t>Contractor Certification</t>
  </si>
  <si>
    <t>By signing, the proposer certifies that this workbook and the associated proposal are accurate, independently prepared, valid for 120 calendar days from the applicable submission cutoff, and submitted without collusion; that the signer has authority to bind the proposer; that all applicable measures within each requested trade category are marked Bid and priced; that prices include the ordinary costs required by the RFP; that the proposer agrees to Method 1 agency-average pricing; and that all known conflicts of interest, exclusions, exceptions, qualifications, alternates and proposed deviations have been fully disclosed.</t>
  </si>
  <si>
    <t>Authorized signer</t>
  </si>
  <si>
    <t>Signature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</si>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</sst>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m\ d\,\ yyyy"/>
    <numFmt numFmtId="165" formatCode="\$#,##0.00"/>
  </numFmts>
  <fonts count="7">
    <font>
      <sz val="11"/>
      <name val="Carlito"/>
    </font>
    <font>
      <b/>
      <sz val="16"/>
      <color rgb="FFFFFFFF"/>
      <name val="Aptos"/>
    </font>
    <font>
      <b/>
      <sz val="10"/>
      <color rgb="FF17365D"/>
      <name val="Aptos"/>
    </font>
    <font>
      <b/>
      <sz val="11"/>
      <color rgb="FFFFFFFF"/>
      <name val="Aptos"/>
    </font>
    <font>
      <sz val="10"/>
      <color rgb="FF1F1F1F"/>
      <name val="Aptos"/>
    </font>
    <font>
      <b/>
      <sz val="10"/>
      <color rgb="FFFFFFFF"/>
      <name val="Aptos"/>
    </font>
    <font>
      <b/>
      <sz val="9"/>
      <name val="Aptos"/>
    </font>
  </fonts>
  <fills count="9">
    <fill>
      <patternFill patternType="none"/>
    </fill>
    <fill>
      <patternFill patternType="gray125"/>
    </fill>
    <fill>
      <patternFill patternType="solid">
        <fgColor rgb="FF17365D"/>
      </patternFill>
    </fill>
    <fill>
      <patternFill patternType="solid">
        <fgColor rgb="FFD9EAF7"/>
      </patternFill>
    </fill>
    <fill>
      <patternFill patternType="solid">
        <fgColor rgb="FF2E75B6"/>
      </patternFill>
    </fill>
    <fill>
      <patternFill patternType="solid">
        <fgColor rgb="FFE2F0D9"/>
      </patternFill>
    </fill>
    <fill>
      <patternFill patternType="solid">
        <fgColor rgb="FFF2F2F2"/>
      </patternFill>
    </fill>
    <fill>
      <patternFill patternType="solid">
        <fgColor rgb="FFFFF2CC"/>
      </patternFill>
    </fill>
    <fill>
      <patternFill patternType="solid">
        <fgColor rgb="FFD9E1F2"/>
      </patternFill>
    </fill>
  </fills>
  <borders count="22">
    <border>
      <left/>
      <right/>
      <top/>
      <bottom/>
      <diagonal/>
    </border>
    <border>
      <left/>
      <right style="thin">
        <color rgb="FFD9D9D9"/>
      </right>
      <top/>
      <bottom style="thin">
        <color rgb="FFD9D9D9"/>
      </bottom>
      <diagonal/>
    </border>
    <border>
      <left style="thin">
        <color rgb="FFD9D9D9"/>
      </left>
      <right/>
      <top/>
      <bottom style="thin">
        <color rgb="FFD9D9D9"/>
      </bottom>
      <diagonal/>
    </border>
    <border>
      <left/>
      <right style="thin">
        <color rgb="FFD9D9D9"/>
      </right>
      <top style="thin">
        <color rgb="FFD9D9D9"/>
      </top>
      <bottom style="thin">
        <color rgb="FFD9D9D9"/>
      </bottom>
      <diagonal/>
    </border>
    <border>
      <left style="thin">
        <color rgb="FFD9D9D9"/>
      </left>
      <right/>
      <top style="thin">
        <color rgb="FFD9D9D9"/>
      </top>
      <bottom style="thin">
        <color rgb="FFD9D9D9"/>
      </bottom>
      <diagonal/>
    </border>
    <border>
      <left/>
      <right style="thin">
        <color rgb="FFD9D9D9"/>
      </right>
      <top style="thin">
        <color rgb="FFD9D9D9"/>
      </top>
      <bottom/>
      <diagonal/>
    </border>
    <border>
      <left style="thin">
        <color rgb="FFD9D9D9"/>
      </left>
      <right/>
      <top style="thin">
        <color rgb="FFD9D9D9"/>
      </top>
      <bottom/>
      <diagonal/>
    </border>
    <border>
      <left style="thin">
        <color rgb="FFB4C6E7"/>
      </left>
      <right style="thin">
        <color rgb="FFB4C6E7"/>
      </right>
      <top style="thin">
        <color rgb="FFB4C6E7"/>
      </top>
      <bottom style="thin">
        <color rgb="FFB4C6E7"/>
      </bottom>
      <diagonal/>
    </border>
    <border>
      <left style="medium">
        <color rgb="FF70AD47"/>
      </left>
      <right/>
      <top style="medium">
        <color rgb="FF70AD47"/>
      </top>
      <bottom style="medium">
        <color rgb="FF70AD47"/>
      </bottom>
      <diagonal/>
    </border>
    <border>
      <left/>
      <right/>
      <top style="medium">
        <color rgb="FF70AD47"/>
      </top>
      <bottom style="medium">
        <color rgb="FF70AD47"/>
      </bottom>
      <diagonal/>
    </border>
    <border>
      <left/>
      <right style="medium">
        <color rgb="FF70AD47"/>
      </right>
      <top style="medium">
        <color rgb="FF70AD47"/>
      </top>
      <bottom style="medium">
        <color rgb="FF70AD47"/>
      </bottom>
      <diagonal/>
    </border>
    <border>
      <left style="thin">
        <color rgb="FFD9D9D9"/>
      </left>
      <right style="thin">
        <color rgb="FFD9D9D9"/>
      </right>
      <top/>
      <bottom style="thin">
        <color rgb="FFD9D9D9"/>
      </bottom>
      <diagonal/>
    </border>
    <border>
      <left style="thin">
        <color rgb="FFD9D9D9"/>
      </left>
      <right style="thin">
        <color rgb="FFD9D9D9"/>
      </right>
      <top style="thin">
        <color rgb="FFD9D9D9"/>
      </top>
      <bottom style="thin">
        <color rgb="FFD9D9D9"/>
      </bottom>
      <diagonal/>
    </border>
    <border>
      <left style="thin">
        <color rgb="FFD9D9D9"/>
      </left>
      <right style="thin">
        <color rgb="FFD9D9D9"/>
      </right>
      <top style="thin">
        <color rgb="FFD9D9D9"/>
      </top>
      <bottom/>
      <diagonal/>
    </border>
    <border>
      <left/>
      <right/>
      <top style="medium">
        <color rgb="FF70AD47"/>
      </top>
      <bottom/>
      <diagonal/>
    </border>
    <border>
      <left/>
      <right style="medium">
        <color rgb="FF70AD47"/>
      </right>
      <top style="medium">
        <color rgb="FF70AD47"/>
      </top>
      <bottom/>
      <diagonal/>
    </border>
    <border>
      <left style="medium">
        <color rgb="FF70AD47"/>
      </left>
      <right/>
      <top/>
      <bottom/>
      <diagonal/>
    </border>
    <border>
      <left/>
      <right style="medium">
        <color rgb="FF70AD47"/>
      </right>
      <top/>
      <bottom/>
      <diagonal/>
    </border>
    <border>
      <left style="medium">
        <color rgb="FF70AD47"/>
      </left>
      <right/>
      <top/>
      <bottom style="medium">
        <color rgb="FF70AD47"/>
      </bottom>
      <diagonal/>
    </border>
    <border>
      <left/>
      <right/>
      <top/>
      <bottom style="medium">
        <color rgb="FF70AD47"/>
      </bottom>
      <diagonal/>
    </border>
    <border>
      <left/>
      <right style="medium">
        <color rgb="FF70AD47"/>
      </right>
      <top/>
      <bottom style="medium">
        <color rgb="FF70AD47"/>
      </bottom>
      <diagonal/>
    </border>
    <border>
      <left style="medium">
        <color rgb="FF70AD47"/>
      </left>
      <right style="medium">
        <color rgb="FF70AD47"/>
      </right>
      <top style="medium">
        <color rgb="FF70AD47"/>
      </top>
      <bottom style="medium">
        <color rgb="FF70AD47"/>
      </bottom>
      <diagonal/>
    </border>
  </borders>
  <cellStyleXfs count="1">
    <xf numFmtId="0" fontId="0" fillId="0" borderId="0"/>
  </cellStyleXfs>
  <cellXfs count="60">
    <xf numFmtId="0" fontId="0" fillId="0" borderId="0" xfId="0"/>
    <xf numFmtId="0" fontId="2" fillId="5" borderId="1" xfId="0" applyFont="1" applyFill="1" applyBorder="1"/>
    <xf numFmtId="0" fontId="4" fillId="0" borderId="2" xfId="0" applyFont="1" applyBorder="1" applyAlignment="1">
      <alignment wrapText="1"/>
    </xf>
    <xf numFmtId="0" fontId="2" fillId="5" borderId="3" xfId="0" applyFont="1" applyFill="1" applyBorder="1"/>
    <xf numFmtId="0" fontId="4" fillId="0" borderId="4" xfId="0" applyFont="1" applyBorder="1" applyAlignment="1">
      <alignment wrapText="1"/>
    </xf>
    <xf numFmtId="0" fontId="2" fillId="5" borderId="5" xfId="0" applyFont="1" applyFill="1" applyBorder="1"/>
    <xf numFmtId="0" fontId="4" fillId="0" borderId="6" xfId="0" applyFont="1" applyBorder="1" applyAlignment="1">
      <alignment wrapText="1"/>
    </xf>
    <xf numFmtId="0" fontId="2" fillId="6" borderId="1" xfId="0" applyFont="1" applyFill="1" applyBorder="1"/>
    <xf numFmtId="0" fontId="0" fillId="0" borderId="2" xfId="0" applyBorder="1" applyAlignment="1">
      <alignment wrapText="1"/>
    </xf>
    <xf numFmtId="0" fontId="2" fillId="6" borderId="3" xfId="0" applyFont="1" applyFill="1" applyBorder="1"/>
    <xf numFmtId="0" fontId="0" fillId="0" borderId="4" xfId="0" applyBorder="1" applyAlignment="1">
      <alignment wrapText="1"/>
    </xf>
    <xf numFmtId="0" fontId="2" fillId="6" borderId="5" xfId="0" applyFont="1" applyFill="1" applyBorder="1"/>
    <xf numFmtId="0" fontId="0" fillId="0" borderId="6" xfId="0" applyBorder="1" applyAlignment="1">
      <alignment wrapText="1"/>
    </xf>
    <xf numFmtId="0" fontId="2" fillId="6" borderId="7" xfId="0" applyFont="1" applyFill="1" applyBorder="1"/>
    <xf numFmtId="0" fontId="0" fillId="0" borderId="7" xfId="0" applyBorder="1"/>
    <xf numFmtId="0" fontId="2" fillId="5" borderId="10" xfId="0" applyFont="1" applyFill="1" applyBorder="1"/>
    <xf numFmtId="0" fontId="5" fillId="2" borderId="0" xfId="0" applyFont="1" applyFill="1" applyAlignment="1">
      <alignment wrapText="1"/>
    </xf>
    <xf numFmtId="0" fontId="0" fillId="6" borderId="1" xfId="0" applyFill="1" applyBorder="1"/>
    <xf numFmtId="0" fontId="0" fillId="6" borderId="11" xfId="0" applyFill="1" applyBorder="1"/>
    <xf numFmtId="165" fontId="0" fillId="8" borderId="11" xfId="0" applyNumberFormat="1" applyFill="1" applyBorder="1"/>
    <xf numFmtId="0" fontId="0" fillId="6" borderId="3" xfId="0" applyFill="1" applyBorder="1"/>
    <xf numFmtId="0" fontId="0" fillId="6" borderId="12" xfId="0" applyFill="1" applyBorder="1"/>
    <xf numFmtId="165" fontId="0" fillId="8" borderId="12" xfId="0" applyNumberFormat="1" applyFill="1" applyBorder="1"/>
    <xf numFmtId="0" fontId="0" fillId="6" borderId="5" xfId="0" applyFill="1" applyBorder="1"/>
    <xf numFmtId="0" fontId="0" fillId="6" borderId="13" xfId="0" applyFill="1" applyBorder="1"/>
    <xf numFmtId="165" fontId="0" fillId="8" borderId="13" xfId="0" applyNumberFormat="1" applyFill="1" applyBorder="1"/>
    <xf numFmtId="0" fontId="0" fillId="6" borderId="11" xfId="0" applyFill="1" applyBorder="1" applyAlignment="1">
      <alignment wrapText="1"/>
    </xf>
    <xf numFmtId="0" fontId="0" fillId="6" borderId="12" xfId="0" applyFill="1" applyBorder="1" applyAlignment="1">
      <alignment wrapText="1"/>
    </xf>
    <xf numFmtId="0" fontId="0" fillId="6" borderId="13" xfId="0" applyFill="1" applyBorder="1" applyAlignment="1">
      <alignment wrapText="1"/>
    </xf>
    <xf numFmtId="0" fontId="6" fillId="8" borderId="11" xfId="0" applyFont="1" applyFill="1" applyBorder="1"/>
    <xf numFmtId="0" fontId="6" fillId="8" borderId="12" xfId="0" applyFont="1" applyFill="1" applyBorder="1"/>
    <xf numFmtId="0" fontId="6" fillId="8" borderId="13" xfId="0" applyFont="1" applyFill="1" applyBorder="1"/>
    <xf numFmtId="0" fontId="5" fillId="2" borderId="7" xfId="0" applyFont="1" applyFill="1" applyBorder="1" applyAlignment="1">
      <alignment wrapText="1"/>
    </xf>
    <xf numFmtId="0" fontId="0" fillId="7" borderId="7" xfId="0" applyFill="1" applyBorder="1" applyProtection="1">
      <protection locked="0"/>
    </xf>
    <xf numFmtId="164" fontId="0" fillId="7" borderId="7" xfId="0" applyNumberFormat="1" applyFill="1" applyBorder="1" applyProtection="1">
      <protection locked="0"/>
    </xf>
    <xf numFmtId="0" fontId="0" fillId="7" borderId="11" xfId="0" applyFill="1" applyBorder="1" applyProtection="1">
      <protection locked="0"/>
    </xf>
    <xf numFmtId="165" fontId="0" fillId="7" borderId="11" xfId="0" applyNumberFormat="1" applyFill="1" applyBorder="1" applyProtection="1">
      <protection locked="0"/>
    </xf>
    <xf numFmtId="0" fontId="0" fillId="7" borderId="2" xfId="0" applyFill="1" applyBorder="1" applyProtection="1">
      <protection locked="0"/>
    </xf>
    <xf numFmtId="0" fontId="0" fillId="7" borderId="12" xfId="0" applyFill="1" applyBorder="1" applyProtection="1">
      <protection locked="0"/>
    </xf>
    <xf numFmtId="165" fontId="0" fillId="7" borderId="12" xfId="0" applyNumberFormat="1" applyFill="1" applyBorder="1" applyProtection="1">
      <protection locked="0"/>
    </xf>
    <xf numFmtId="0" fontId="0" fillId="7" borderId="4" xfId="0" applyFill="1" applyBorder="1" applyProtection="1">
      <protection locked="0"/>
    </xf>
    <xf numFmtId="0" fontId="0" fillId="7" borderId="13" xfId="0" applyFill="1" applyBorder="1" applyProtection="1">
      <protection locked="0"/>
    </xf>
    <xf numFmtId="165" fontId="0" fillId="7" borderId="13" xfId="0" applyNumberFormat="1" applyFill="1" applyBorder="1" applyProtection="1">
      <protection locked="0"/>
    </xf>
    <xf numFmtId="0" fontId="0" fillId="7" borderId="6" xfId="0" applyFill="1" applyBorder="1" applyProtection="1">
      <protection locked="0"/>
    </xf>
    <xf numFmtId="0" fontId="0" fillId="7" borderId="7" xfId="0" applyFill="1" applyBorder="1" applyAlignment="1" applyProtection="1">
      <alignment wrapText="1"/>
      <protection locked="0"/>
    </xf>
    <xf numFmtId="0" fontId="2" fillId="3" borderId="0" xfId="0" applyFont="1" applyFill="1"/>
    <xf numFmtId="0" fontId="0" fillId="0" borderId="0" xfId="0"/>
    <xf numFmtId="0" fontId="1" fillId="2" borderId="0" xfId="0" applyFont="1" applyFill="1" applyAlignment="1">
      <alignment vertical="center"/>
    </xf>
    <xf numFmtId="0" fontId="2" fillId="5" borderId="8" xfId="0" applyFont="1" applyFill="1" applyBorder="1"/>
    <xf numFmtId="0" fontId="0" fillId="0" borderId="9" xfId="0" applyBorder="1"/>
    <xf numFmtId="0" fontId="2" fillId="3" borderId="0" xfId="0" applyFont="1" applyFill="1" applyAlignment="1">
      <alignment vertical="center"/>
    </xf>
    <xf numFmtId="0" fontId="3" fillId="4" borderId="0" xfId="0" applyFont="1" applyFill="1" applyAlignment="1">
      <alignment vertical="center"/>
    </xf>
    <xf numFmtId="0" fontId="4" fillId="5" borderId="21" xfId="0" applyFont="1" applyFill="1" applyBorder="1" applyAlignment="1">
      <alignment vertical="center" wrapText="1"/>
    </xf>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cellXfs>
  <cellStyles count="1">
    <cellStyle name="Normal" xfId="0" builtinId="0"/>
  </cellStyles>
  <dxfs count="3">
    <dxf>
      <font>
        <b/>
        <color rgb="FF9C5700"/>
      </font>
      <fill>
        <patternFill>
          <bgColor rgb="FFFFF2CC"/>
        </patternFill>
      </fill>
    </dxf>
    <dxf>
      <font>
        <b/>
        <color rgb="FF9C0006"/>
      </font>
      <fill>
        <patternFill>
          <bgColor rgb="FFFCE4D6"/>
        </patternFill>
      </fill>
    </dxf>
    <dxf>
      <font>
        <b/>
        <color rgb="FF006100"/>
      </font>
      <fill>
        <patternFill>
          <bgColor rgb="FFE2F0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ppendixDPriceSchedule" displayName="AppendixDPriceSchedule" ref="A6:L156" totalsRowShown="0">
  <tableColumns count="12">
    <tableColumn id="1" xr3:uid="{00000000-0010-0000-0000-000001000000}" name="Appendix Line ID"/>
    <tableColumn id="2" xr3:uid="{00000000-0010-0000-0000-000002000000}" name="Source Measure Code"/>
    <tableColumn id="3" xr3:uid="{00000000-0010-0000-0000-000003000000}" name="Trade Category"/>
    <tableColumn id="4" xr3:uid="{00000000-0010-0000-0000-000004000000}" name="Measure Group"/>
    <tableColumn id="5" xr3:uid="{00000000-0010-0000-0000-000005000000}" name="Unit"/>
    <tableColumn id="6" xr3:uid="{00000000-0010-0000-0000-000006000000}" name="Controlled Measure Description"/>
    <tableColumn id="7" xr3:uid="{00000000-0010-0000-0000-000007000000}" name="Bid Status"/>
    <tableColumn id="8" xr3:uid="{00000000-0010-0000-0000-000008000000}" name="Labor Unit Price"/>
    <tableColumn id="9" xr3:uid="{00000000-0010-0000-0000-000009000000}" name="Material Unit Price"/>
    <tableColumn id="10" xr3:uid="{00000000-0010-0000-0000-00000A000000}" name="Total Unit Price"/>
    <tableColumn id="11" xr3:uid="{00000000-0010-0000-0000-00000B000000}" name="Completion Check"/>
    <tableColumn id="12" xr3:uid="{00000000-0010-0000-0000-00000C000000}" name="Contractor Notes"/>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showGridLines="0" workbookViewId="0">
      <selection sqref="A1:F1"/>
    </sheetView>
  </sheetViews>
  <sheetFormatPr defaultRowHeight="14.25"/>
  <cols>
    <col min="1" max="1" width="19" customWidth="1"/>
    <col min="2" max="2" width="72" customWidth="1"/>
    <col min="3" max="6" width="14" customWidth="1"/>
  </cols>
  <sheetData>
    <row r="1" spans="1:6" ht="30" customHeight="1">
      <c r="A1" s="47" t="s">
        <v>0</v>
      </c>
      <c r="B1" s="46"/>
      <c r="C1" s="46"/>
      <c r="D1" s="46"/>
      <c r="E1" s="46"/>
      <c r="F1" s="46"/>
    </row>
    <row r="2" spans="1:6" ht="24" customHeight="1">
      <c r="A2" s="50" t="s">
        <v>1</v>
      </c>
      <c r="B2" s="46"/>
      <c r="C2" s="46"/>
      <c r="D2" s="46"/>
      <c r="E2" s="46"/>
      <c r="F2" s="46"/>
    </row>
    <row r="4" spans="1:6" ht="21.95" customHeight="1">
      <c r="A4" s="51" t="s">
        <v>2</v>
      </c>
      <c r="B4" s="46"/>
      <c r="C4" s="46"/>
      <c r="D4" s="46"/>
      <c r="E4" s="46"/>
      <c r="F4" s="46"/>
    </row>
    <row r="5" spans="1:6" ht="15" customHeight="1">
      <c r="A5" s="1" t="s">
        <v>3</v>
      </c>
      <c r="B5" s="2" t="s">
        <v>4</v>
      </c>
    </row>
    <row r="6" spans="1:6" ht="27" customHeight="1">
      <c r="A6" s="3" t="s">
        <v>5</v>
      </c>
      <c r="B6" s="4" t="s">
        <v>6</v>
      </c>
    </row>
    <row r="7" spans="1:6" ht="27" customHeight="1">
      <c r="A7" s="3" t="s">
        <v>7</v>
      </c>
      <c r="B7" s="4" t="s">
        <v>8</v>
      </c>
    </row>
    <row r="8" spans="1:6" ht="27" customHeight="1">
      <c r="A8" s="3" t="s">
        <v>9</v>
      </c>
      <c r="B8" s="4" t="s">
        <v>10</v>
      </c>
    </row>
    <row r="9" spans="1:6" ht="27" customHeight="1">
      <c r="A9" s="3" t="s">
        <v>11</v>
      </c>
      <c r="B9" s="4" t="s">
        <v>12</v>
      </c>
    </row>
    <row r="10" spans="1:6" ht="27" customHeight="1">
      <c r="A10" s="3" t="s">
        <v>13</v>
      </c>
      <c r="B10" s="4" t="s">
        <v>14</v>
      </c>
    </row>
    <row r="11" spans="1:6" ht="27" customHeight="1">
      <c r="A11" s="3" t="s">
        <v>15</v>
      </c>
      <c r="B11" s="4" t="s">
        <v>16</v>
      </c>
    </row>
    <row r="12" spans="1:6" ht="27" customHeight="1">
      <c r="A12" s="5" t="s">
        <v>17</v>
      </c>
      <c r="B12" s="6" t="s">
        <v>18</v>
      </c>
    </row>
    <row r="15" spans="1:6" ht="21.95" customHeight="1">
      <c r="A15" s="51" t="s">
        <v>19</v>
      </c>
      <c r="B15" s="46"/>
      <c r="C15" s="46"/>
      <c r="D15" s="46"/>
      <c r="E15" s="46"/>
      <c r="F15" s="46"/>
    </row>
    <row r="16" spans="1:6" ht="15" customHeight="1">
      <c r="A16" s="7" t="s">
        <v>20</v>
      </c>
      <c r="B16" s="8" t="s">
        <v>21</v>
      </c>
    </row>
    <row r="17" spans="1:2" ht="29.25" customHeight="1">
      <c r="A17" s="9" t="s">
        <v>22</v>
      </c>
      <c r="B17" s="10" t="s">
        <v>23</v>
      </c>
    </row>
    <row r="18" spans="1:2" ht="15" customHeight="1">
      <c r="A18" s="9" t="s">
        <v>24</v>
      </c>
      <c r="B18" s="10" t="s">
        <v>25</v>
      </c>
    </row>
    <row r="19" spans="1:2" ht="15" customHeight="1">
      <c r="A19" s="9" t="s">
        <v>26</v>
      </c>
      <c r="B19" s="10" t="s">
        <v>27</v>
      </c>
    </row>
    <row r="20" spans="1:2" ht="15" customHeight="1">
      <c r="A20" s="9" t="s">
        <v>28</v>
      </c>
      <c r="B20" s="10" t="s">
        <v>29</v>
      </c>
    </row>
    <row r="21" spans="1:2" ht="15" customHeight="1">
      <c r="A21" s="9" t="s">
        <v>30</v>
      </c>
      <c r="B21" s="10" t="s">
        <v>31</v>
      </c>
    </row>
    <row r="22" spans="1:2" ht="29.25" customHeight="1">
      <c r="A22" s="11" t="s">
        <v>32</v>
      </c>
      <c r="B22" s="12" t="s">
        <v>33</v>
      </c>
    </row>
  </sheetData>
  <sheetProtection password="A1B3" sheet="1" selectLockedCells="1" sort="0" autoFilter="0" selectUnlockedCells="1"/>
  <mergeCells count="4">
    <mergeCell ref="A2:F2"/>
    <mergeCell ref="A1:F1"/>
    <mergeCell ref="A4:F4"/>
    <mergeCell ref="A15:F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0"/>
  <sheetViews>
    <sheetView showGridLines="0" topLeftCell="A5" workbookViewId="0">
      <selection activeCell="B19" sqref="B19"/>
    </sheetView>
  </sheetViews>
  <sheetFormatPr defaultRowHeight="14.25"/>
  <cols>
    <col min="1" max="1" width="39" customWidth="1"/>
    <col min="2" max="2" width="48" customWidth="1"/>
    <col min="3" max="6" width="12" customWidth="1"/>
  </cols>
  <sheetData>
    <row r="1" spans="1:6" ht="30" customHeight="1">
      <c r="A1" s="47" t="s">
        <v>34</v>
      </c>
      <c r="B1" s="46"/>
      <c r="C1" s="46"/>
      <c r="D1" s="46"/>
      <c r="E1" s="46"/>
      <c r="F1" s="46"/>
    </row>
    <row r="2" spans="1:6" ht="15" customHeight="1">
      <c r="A2" s="45" t="s">
        <v>35</v>
      </c>
      <c r="B2" s="46"/>
      <c r="C2" s="46"/>
      <c r="D2" s="46"/>
      <c r="E2" s="46"/>
      <c r="F2" s="46"/>
    </row>
    <row r="4" spans="1:6" ht="21.95" customHeight="1">
      <c r="A4" s="51" t="s">
        <v>36</v>
      </c>
      <c r="B4" s="46"/>
      <c r="C4" s="46"/>
      <c r="D4" s="46"/>
      <c r="E4" s="46"/>
      <c r="F4" s="46"/>
    </row>
    <row r="5" spans="1:6" ht="15" customHeight="1">
      <c r="A5" s="13" t="s">
        <v>37</v>
      </c>
      <c r="B5" s="33"/>
    </row>
    <row r="6" spans="1:6" ht="15" customHeight="1">
      <c r="A6" s="13" t="s">
        <v>38</v>
      </c>
      <c r="B6" s="33"/>
    </row>
    <row r="7" spans="1:6" ht="15" customHeight="1">
      <c r="A7" s="13" t="s">
        <v>39</v>
      </c>
      <c r="B7" s="33"/>
    </row>
    <row r="8" spans="1:6" ht="15" customHeight="1">
      <c r="A8" s="13" t="s">
        <v>40</v>
      </c>
      <c r="B8" s="33"/>
    </row>
    <row r="9" spans="1:6" ht="15" customHeight="1">
      <c r="A9" s="13" t="s">
        <v>41</v>
      </c>
      <c r="B9" s="33"/>
    </row>
    <row r="10" spans="1:6" ht="15" customHeight="1">
      <c r="A10" s="13" t="s">
        <v>42</v>
      </c>
      <c r="B10" s="33"/>
    </row>
    <row r="11" spans="1:6" ht="15" customHeight="1">
      <c r="A11" s="13" t="s">
        <v>43</v>
      </c>
      <c r="B11" s="33"/>
    </row>
    <row r="12" spans="1:6" ht="15" customHeight="1">
      <c r="A12" s="13" t="s">
        <v>44</v>
      </c>
      <c r="B12" s="33"/>
    </row>
    <row r="13" spans="1:6" ht="15" customHeight="1">
      <c r="A13" s="13" t="s">
        <v>45</v>
      </c>
      <c r="B13" s="33"/>
    </row>
    <row r="14" spans="1:6" ht="15" customHeight="1">
      <c r="A14" s="13" t="s">
        <v>46</v>
      </c>
      <c r="B14" s="33"/>
    </row>
    <row r="15" spans="1:6" ht="15" customHeight="1">
      <c r="A15" s="13" t="s">
        <v>47</v>
      </c>
      <c r="B15" s="33"/>
    </row>
    <row r="17" spans="1:6" ht="21.95" customHeight="1">
      <c r="A17" s="51" t="s">
        <v>48</v>
      </c>
      <c r="B17" s="46"/>
      <c r="C17" s="46"/>
      <c r="D17" s="46"/>
      <c r="E17" s="46"/>
      <c r="F17" s="46"/>
    </row>
    <row r="18" spans="1:6" ht="15" customHeight="1">
      <c r="A18" s="13" t="s">
        <v>20</v>
      </c>
      <c r="B18" s="33" t="s">
        <v>49</v>
      </c>
    </row>
    <row r="19" spans="1:6" ht="15" customHeight="1">
      <c r="A19" s="13" t="s">
        <v>22</v>
      </c>
      <c r="B19" s="33" t="s">
        <v>49</v>
      </c>
    </row>
    <row r="20" spans="1:6" ht="15" customHeight="1">
      <c r="A20" s="13" t="s">
        <v>24</v>
      </c>
      <c r="B20" s="33" t="s">
        <v>49</v>
      </c>
    </row>
    <row r="21" spans="1:6" ht="15" customHeight="1">
      <c r="A21" s="13" t="s">
        <v>26</v>
      </c>
      <c r="B21" s="33" t="s">
        <v>49</v>
      </c>
    </row>
    <row r="22" spans="1:6" ht="15" customHeight="1">
      <c r="A22" s="13" t="s">
        <v>28</v>
      </c>
      <c r="B22" s="33" t="s">
        <v>49</v>
      </c>
    </row>
    <row r="23" spans="1:6" ht="15" customHeight="1">
      <c r="A23" s="13" t="s">
        <v>30</v>
      </c>
      <c r="B23" s="33" t="s">
        <v>49</v>
      </c>
    </row>
    <row r="25" spans="1:6" ht="21.95" customHeight="1">
      <c r="A25" s="51" t="s">
        <v>50</v>
      </c>
      <c r="B25" s="46"/>
      <c r="C25" s="46"/>
      <c r="D25" s="46"/>
      <c r="E25" s="46"/>
      <c r="F25" s="46"/>
    </row>
    <row r="26" spans="1:6" ht="15" customHeight="1">
      <c r="A26" s="13" t="s">
        <v>51</v>
      </c>
      <c r="B26" s="14" t="s">
        <v>52</v>
      </c>
    </row>
    <row r="27" spans="1:6" ht="15" customHeight="1">
      <c r="A27" s="13" t="s">
        <v>53</v>
      </c>
      <c r="B27" s="34"/>
    </row>
    <row r="28" spans="1:6" ht="15" customHeight="1">
      <c r="A28" s="13" t="s">
        <v>54</v>
      </c>
      <c r="B28" s="33"/>
    </row>
    <row r="29" spans="1:6" ht="15" customHeight="1">
      <c r="A29" s="13" t="s">
        <v>55</v>
      </c>
      <c r="B29" s="33"/>
    </row>
    <row r="30" spans="1:6" ht="15" customHeight="1">
      <c r="A30" s="13" t="s">
        <v>56</v>
      </c>
      <c r="B30" s="34"/>
    </row>
  </sheetData>
  <sheetProtection selectLockedCells="1" sort="0" autoFilter="0" selectUnlockedCells="1"/>
  <mergeCells count="5">
    <mergeCell ref="A2:F2"/>
    <mergeCell ref="A1:F1"/>
    <mergeCell ref="A17:F17"/>
    <mergeCell ref="A4:F4"/>
    <mergeCell ref="A25:F25"/>
  </mergeCells>
  <dataValidations count="1">
    <dataValidation type="list" sqref="B18:B23" xr:uid="{00000000-0002-0000-0100-000000000000}">
      <formula1>"Select,Bid Category,Not Bid"</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56"/>
  <sheetViews>
    <sheetView showGridLines="0" tabSelected="1" workbookViewId="0">
      <selection activeCell="G10" sqref="G10"/>
    </sheetView>
  </sheetViews>
  <sheetFormatPr defaultRowHeight="14.25"/>
  <cols>
    <col min="1" max="1" width="16" customWidth="1"/>
    <col min="2" max="2" width="18" customWidth="1"/>
    <col min="3" max="3" width="24" customWidth="1"/>
    <col min="4" max="4" width="22" customWidth="1"/>
    <col min="5" max="5" width="7.875" customWidth="1"/>
    <col min="6" max="6" width="72" customWidth="1"/>
    <col min="7" max="7" width="14" customWidth="1"/>
    <col min="8" max="10" width="17" customWidth="1"/>
    <col min="11" max="11" width="18" customWidth="1"/>
    <col min="12" max="12" width="32" customWidth="1"/>
  </cols>
  <sheetData>
    <row r="1" spans="1:12" ht="30" customHeight="1">
      <c r="A1" s="47" t="s">
        <v>57</v>
      </c>
      <c r="B1" s="46"/>
      <c r="C1" s="46"/>
      <c r="D1" s="46"/>
      <c r="E1" s="46"/>
      <c r="F1" s="46"/>
      <c r="G1" s="46"/>
      <c r="H1" s="46"/>
      <c r="I1" s="46"/>
      <c r="J1" s="46"/>
      <c r="K1" s="46"/>
      <c r="L1" s="46"/>
    </row>
    <row r="2" spans="1:12" ht="15" customHeight="1">
      <c r="A2" s="45" t="s">
        <v>58</v>
      </c>
      <c r="B2" s="46"/>
      <c r="C2" s="46"/>
      <c r="D2" s="46"/>
      <c r="E2" s="46"/>
      <c r="F2" s="46"/>
      <c r="G2" s="46"/>
      <c r="H2" s="46"/>
      <c r="I2" s="46"/>
      <c r="J2" s="46"/>
      <c r="K2" s="46"/>
      <c r="L2" s="46"/>
    </row>
    <row r="3" spans="1:12" ht="15" customHeight="1">
      <c r="A3" s="48" t="s">
        <v>59</v>
      </c>
      <c r="B3" s="49"/>
      <c r="C3" s="15">
        <v>150</v>
      </c>
      <c r="E3" s="48" t="s">
        <v>60</v>
      </c>
      <c r="F3" s="49"/>
      <c r="G3" s="15">
        <f>COUNTIF(G7:G156,"Bid")</f>
        <v>0</v>
      </c>
      <c r="I3" s="48" t="s">
        <v>61</v>
      </c>
      <c r="J3" s="49"/>
      <c r="K3" s="15">
        <f>COUNTIF(K7:K156,"INCOMPLETE")+COUNTIF(K7:K156,"SELECT STATUS")</f>
        <v>150</v>
      </c>
    </row>
    <row r="6" spans="1:12" ht="33.950000000000003" customHeight="1">
      <c r="A6" s="16" t="s">
        <v>62</v>
      </c>
      <c r="B6" s="16" t="s">
        <v>63</v>
      </c>
      <c r="C6" s="16" t="s">
        <v>64</v>
      </c>
      <c r="D6" s="16" t="s">
        <v>65</v>
      </c>
      <c r="E6" s="16" t="s">
        <v>66</v>
      </c>
      <c r="F6" s="16" t="s">
        <v>67</v>
      </c>
      <c r="G6" s="16" t="s">
        <v>68</v>
      </c>
      <c r="H6" s="16" t="s">
        <v>69</v>
      </c>
      <c r="I6" s="16" t="s">
        <v>70</v>
      </c>
      <c r="J6" s="16" t="s">
        <v>71</v>
      </c>
      <c r="K6" s="16" t="s">
        <v>72</v>
      </c>
      <c r="L6" s="16" t="s">
        <v>73</v>
      </c>
    </row>
    <row r="7" spans="1:12" ht="28.5" customHeight="1">
      <c r="A7" s="17" t="s">
        <v>74</v>
      </c>
      <c r="B7" s="18" t="s">
        <v>75</v>
      </c>
      <c r="C7" s="26" t="s">
        <v>30</v>
      </c>
      <c r="D7" s="26" t="s">
        <v>76</v>
      </c>
      <c r="E7" s="26" t="s">
        <v>77</v>
      </c>
      <c r="F7" s="26" t="s">
        <v>78</v>
      </c>
      <c r="G7" s="35"/>
      <c r="H7" s="36"/>
      <c r="I7" s="36"/>
      <c r="J7" s="19" t="str">
        <f t="shared" ref="J7:J38" si="0">IF(G7="Bid",IF(OR(H7="",I7=""),"",H7+I7),"")</f>
        <v/>
      </c>
      <c r="K7" s="29" t="str">
        <f t="shared" ref="K7:K38" si="1">IF(G7="","SELECT STATUS",IF(G7="No Bid","NO BID",IF(OR(H7="",I7=""),"INCOMPLETE","COMPLETE")))</f>
        <v>SELECT STATUS</v>
      </c>
      <c r="L7" s="37"/>
    </row>
    <row r="8" spans="1:12" ht="28.5" customHeight="1">
      <c r="A8" s="20" t="s">
        <v>79</v>
      </c>
      <c r="B8" s="21" t="s">
        <v>75</v>
      </c>
      <c r="C8" s="27" t="s">
        <v>30</v>
      </c>
      <c r="D8" s="27" t="s">
        <v>76</v>
      </c>
      <c r="E8" s="27" t="s">
        <v>77</v>
      </c>
      <c r="F8" s="27" t="s">
        <v>80</v>
      </c>
      <c r="G8" s="38"/>
      <c r="H8" s="39"/>
      <c r="I8" s="39"/>
      <c r="J8" s="22" t="str">
        <f t="shared" si="0"/>
        <v/>
      </c>
      <c r="K8" s="30" t="str">
        <f t="shared" si="1"/>
        <v>SELECT STATUS</v>
      </c>
      <c r="L8" s="40"/>
    </row>
    <row r="9" spans="1:12" ht="28.5" customHeight="1">
      <c r="A9" s="20" t="s">
        <v>81</v>
      </c>
      <c r="B9" s="21" t="s">
        <v>75</v>
      </c>
      <c r="C9" s="27" t="s">
        <v>30</v>
      </c>
      <c r="D9" s="27" t="s">
        <v>76</v>
      </c>
      <c r="E9" s="27" t="s">
        <v>77</v>
      </c>
      <c r="F9" s="27" t="s">
        <v>82</v>
      </c>
      <c r="G9" s="38"/>
      <c r="H9" s="39"/>
      <c r="I9" s="39"/>
      <c r="J9" s="22" t="str">
        <f t="shared" si="0"/>
        <v/>
      </c>
      <c r="K9" s="30" t="str">
        <f t="shared" si="1"/>
        <v>SELECT STATUS</v>
      </c>
      <c r="L9" s="40"/>
    </row>
    <row r="10" spans="1:12" ht="28.5" customHeight="1">
      <c r="A10" s="20" t="s">
        <v>83</v>
      </c>
      <c r="B10" s="21" t="s">
        <v>75</v>
      </c>
      <c r="C10" s="27" t="s">
        <v>30</v>
      </c>
      <c r="D10" s="27" t="s">
        <v>76</v>
      </c>
      <c r="E10" s="27" t="s">
        <v>77</v>
      </c>
      <c r="F10" s="27" t="s">
        <v>84</v>
      </c>
      <c r="G10" s="38"/>
      <c r="H10" s="39"/>
      <c r="I10" s="39"/>
      <c r="J10" s="22" t="str">
        <f t="shared" si="0"/>
        <v/>
      </c>
      <c r="K10" s="30" t="str">
        <f t="shared" si="1"/>
        <v>SELECT STATUS</v>
      </c>
      <c r="L10" s="40"/>
    </row>
    <row r="11" spans="1:12">
      <c r="A11" s="20" t="s">
        <v>85</v>
      </c>
      <c r="B11" s="21" t="s">
        <v>75</v>
      </c>
      <c r="C11" s="27" t="s">
        <v>30</v>
      </c>
      <c r="D11" s="27" t="s">
        <v>76</v>
      </c>
      <c r="E11" s="27" t="s">
        <v>77</v>
      </c>
      <c r="F11" s="27" t="s">
        <v>86</v>
      </c>
      <c r="G11" s="38"/>
      <c r="H11" s="39"/>
      <c r="I11" s="39"/>
      <c r="J11" s="22" t="str">
        <f t="shared" si="0"/>
        <v/>
      </c>
      <c r="K11" s="30" t="str">
        <f t="shared" si="1"/>
        <v>SELECT STATUS</v>
      </c>
      <c r="L11" s="40"/>
    </row>
    <row r="12" spans="1:12" ht="28.5" customHeight="1">
      <c r="A12" s="20" t="s">
        <v>87</v>
      </c>
      <c r="B12" s="21" t="s">
        <v>75</v>
      </c>
      <c r="C12" s="27" t="s">
        <v>30</v>
      </c>
      <c r="D12" s="27" t="s">
        <v>76</v>
      </c>
      <c r="E12" s="27" t="s">
        <v>77</v>
      </c>
      <c r="F12" s="27" t="s">
        <v>88</v>
      </c>
      <c r="G12" s="38"/>
      <c r="H12" s="39"/>
      <c r="I12" s="39"/>
      <c r="J12" s="22" t="str">
        <f t="shared" si="0"/>
        <v/>
      </c>
      <c r="K12" s="30" t="str">
        <f t="shared" si="1"/>
        <v>SELECT STATUS</v>
      </c>
      <c r="L12" s="40"/>
    </row>
    <row r="13" spans="1:12" ht="28.5" customHeight="1">
      <c r="A13" s="20" t="s">
        <v>89</v>
      </c>
      <c r="B13" s="21" t="s">
        <v>75</v>
      </c>
      <c r="C13" s="27" t="s">
        <v>30</v>
      </c>
      <c r="D13" s="27" t="s">
        <v>76</v>
      </c>
      <c r="E13" s="27" t="s">
        <v>77</v>
      </c>
      <c r="F13" s="27" t="s">
        <v>90</v>
      </c>
      <c r="G13" s="38"/>
      <c r="H13" s="39"/>
      <c r="I13" s="39"/>
      <c r="J13" s="22" t="str">
        <f t="shared" si="0"/>
        <v/>
      </c>
      <c r="K13" s="30" t="str">
        <f t="shared" si="1"/>
        <v>SELECT STATUS</v>
      </c>
      <c r="L13" s="40"/>
    </row>
    <row r="14" spans="1:12" ht="57" customHeight="1">
      <c r="A14" s="20" t="s">
        <v>91</v>
      </c>
      <c r="B14" s="21" t="s">
        <v>92</v>
      </c>
      <c r="C14" s="27" t="s">
        <v>93</v>
      </c>
      <c r="D14" s="27" t="s">
        <v>94</v>
      </c>
      <c r="E14" s="27" t="s">
        <v>77</v>
      </c>
      <c r="F14" s="27" t="s">
        <v>95</v>
      </c>
      <c r="G14" s="38"/>
      <c r="H14" s="39"/>
      <c r="I14" s="39"/>
      <c r="J14" s="22" t="str">
        <f t="shared" si="0"/>
        <v/>
      </c>
      <c r="K14" s="30" t="str">
        <f t="shared" si="1"/>
        <v>SELECT STATUS</v>
      </c>
      <c r="L14" s="40"/>
    </row>
    <row r="15" spans="1:12" ht="57" customHeight="1">
      <c r="A15" s="20" t="s">
        <v>96</v>
      </c>
      <c r="B15" s="21" t="s">
        <v>97</v>
      </c>
      <c r="C15" s="27" t="s">
        <v>93</v>
      </c>
      <c r="D15" s="27" t="s">
        <v>94</v>
      </c>
      <c r="E15" s="27" t="s">
        <v>77</v>
      </c>
      <c r="F15" s="27" t="s">
        <v>98</v>
      </c>
      <c r="G15" s="38"/>
      <c r="H15" s="39"/>
      <c r="I15" s="39"/>
      <c r="J15" s="22" t="str">
        <f t="shared" si="0"/>
        <v/>
      </c>
      <c r="K15" s="30" t="str">
        <f t="shared" si="1"/>
        <v>SELECT STATUS</v>
      </c>
      <c r="L15" s="40"/>
    </row>
    <row r="16" spans="1:12">
      <c r="A16" s="20" t="s">
        <v>99</v>
      </c>
      <c r="B16" s="21" t="s">
        <v>100</v>
      </c>
      <c r="C16" s="27" t="s">
        <v>28</v>
      </c>
      <c r="D16" s="27" t="s">
        <v>94</v>
      </c>
      <c r="E16" s="27" t="s">
        <v>77</v>
      </c>
      <c r="F16" s="27" t="s">
        <v>101</v>
      </c>
      <c r="G16" s="38"/>
      <c r="H16" s="39"/>
      <c r="I16" s="39"/>
      <c r="J16" s="22" t="str">
        <f t="shared" si="0"/>
        <v/>
      </c>
      <c r="K16" s="30" t="str">
        <f t="shared" si="1"/>
        <v>SELECT STATUS</v>
      </c>
      <c r="L16" s="40"/>
    </row>
    <row r="17" spans="1:12">
      <c r="A17" s="20" t="s">
        <v>102</v>
      </c>
      <c r="B17" s="21" t="s">
        <v>103</v>
      </c>
      <c r="C17" s="27" t="s">
        <v>28</v>
      </c>
      <c r="D17" s="27" t="s">
        <v>94</v>
      </c>
      <c r="E17" s="27" t="s">
        <v>77</v>
      </c>
      <c r="F17" s="27" t="s">
        <v>104</v>
      </c>
      <c r="G17" s="38"/>
      <c r="H17" s="39"/>
      <c r="I17" s="39"/>
      <c r="J17" s="22" t="str">
        <f t="shared" si="0"/>
        <v/>
      </c>
      <c r="K17" s="30" t="str">
        <f t="shared" si="1"/>
        <v>SELECT STATUS</v>
      </c>
      <c r="L17" s="40"/>
    </row>
    <row r="18" spans="1:12">
      <c r="A18" s="20" t="s">
        <v>105</v>
      </c>
      <c r="B18" s="21" t="s">
        <v>106</v>
      </c>
      <c r="C18" s="27" t="s">
        <v>93</v>
      </c>
      <c r="D18" s="27" t="s">
        <v>94</v>
      </c>
      <c r="E18" s="27" t="s">
        <v>77</v>
      </c>
      <c r="F18" s="27" t="s">
        <v>107</v>
      </c>
      <c r="G18" s="38"/>
      <c r="H18" s="39"/>
      <c r="I18" s="39"/>
      <c r="J18" s="22" t="str">
        <f t="shared" si="0"/>
        <v/>
      </c>
      <c r="K18" s="30" t="str">
        <f t="shared" si="1"/>
        <v>SELECT STATUS</v>
      </c>
      <c r="L18" s="40"/>
    </row>
    <row r="19" spans="1:12" ht="28.5" customHeight="1">
      <c r="A19" s="20" t="s">
        <v>108</v>
      </c>
      <c r="B19" s="21" t="s">
        <v>109</v>
      </c>
      <c r="C19" s="27" t="s">
        <v>28</v>
      </c>
      <c r="D19" s="27" t="s">
        <v>94</v>
      </c>
      <c r="E19" s="27" t="s">
        <v>77</v>
      </c>
      <c r="F19" s="27" t="s">
        <v>110</v>
      </c>
      <c r="G19" s="38"/>
      <c r="H19" s="39"/>
      <c r="I19" s="39"/>
      <c r="J19" s="22" t="str">
        <f t="shared" si="0"/>
        <v/>
      </c>
      <c r="K19" s="30" t="str">
        <f t="shared" si="1"/>
        <v>SELECT STATUS</v>
      </c>
      <c r="L19" s="40"/>
    </row>
    <row r="20" spans="1:12" ht="28.5" customHeight="1">
      <c r="A20" s="20" t="s">
        <v>111</v>
      </c>
      <c r="B20" s="21" t="s">
        <v>112</v>
      </c>
      <c r="C20" s="27" t="s">
        <v>28</v>
      </c>
      <c r="D20" s="27" t="s">
        <v>94</v>
      </c>
      <c r="E20" s="27" t="s">
        <v>77</v>
      </c>
      <c r="F20" s="27" t="s">
        <v>113</v>
      </c>
      <c r="G20" s="38"/>
      <c r="H20" s="39"/>
      <c r="I20" s="39"/>
      <c r="J20" s="22" t="str">
        <f t="shared" si="0"/>
        <v/>
      </c>
      <c r="K20" s="30" t="str">
        <f t="shared" si="1"/>
        <v>SELECT STATUS</v>
      </c>
      <c r="L20" s="40"/>
    </row>
    <row r="21" spans="1:12" ht="42.75" customHeight="1">
      <c r="A21" s="20" t="s">
        <v>114</v>
      </c>
      <c r="B21" s="21" t="s">
        <v>115</v>
      </c>
      <c r="C21" s="27" t="s">
        <v>28</v>
      </c>
      <c r="D21" s="27" t="s">
        <v>94</v>
      </c>
      <c r="E21" s="27" t="s">
        <v>77</v>
      </c>
      <c r="F21" s="27" t="s">
        <v>116</v>
      </c>
      <c r="G21" s="38"/>
      <c r="H21" s="39"/>
      <c r="I21" s="39"/>
      <c r="J21" s="22" t="str">
        <f t="shared" si="0"/>
        <v/>
      </c>
      <c r="K21" s="30" t="str">
        <f t="shared" si="1"/>
        <v>SELECT STATUS</v>
      </c>
      <c r="L21" s="40"/>
    </row>
    <row r="22" spans="1:12" ht="42.75" customHeight="1">
      <c r="A22" s="20" t="s">
        <v>117</v>
      </c>
      <c r="B22" s="21" t="s">
        <v>118</v>
      </c>
      <c r="C22" s="27" t="s">
        <v>28</v>
      </c>
      <c r="D22" s="27" t="s">
        <v>94</v>
      </c>
      <c r="E22" s="27" t="s">
        <v>77</v>
      </c>
      <c r="F22" s="27" t="s">
        <v>119</v>
      </c>
      <c r="G22" s="38"/>
      <c r="H22" s="39"/>
      <c r="I22" s="39"/>
      <c r="J22" s="22" t="str">
        <f t="shared" si="0"/>
        <v/>
      </c>
      <c r="K22" s="30" t="str">
        <f t="shared" si="1"/>
        <v>SELECT STATUS</v>
      </c>
      <c r="L22" s="40"/>
    </row>
    <row r="23" spans="1:12">
      <c r="A23" s="20" t="s">
        <v>120</v>
      </c>
      <c r="B23" s="21" t="s">
        <v>121</v>
      </c>
      <c r="C23" s="27" t="s">
        <v>93</v>
      </c>
      <c r="D23" s="27" t="s">
        <v>94</v>
      </c>
      <c r="E23" s="27" t="s">
        <v>77</v>
      </c>
      <c r="F23" s="27" t="s">
        <v>122</v>
      </c>
      <c r="G23" s="38"/>
      <c r="H23" s="39"/>
      <c r="I23" s="39"/>
      <c r="J23" s="22" t="str">
        <f t="shared" si="0"/>
        <v/>
      </c>
      <c r="K23" s="30" t="str">
        <f t="shared" si="1"/>
        <v>SELECT STATUS</v>
      </c>
      <c r="L23" s="40"/>
    </row>
    <row r="24" spans="1:12" ht="28.5" customHeight="1">
      <c r="A24" s="20" t="s">
        <v>123</v>
      </c>
      <c r="B24" s="21" t="s">
        <v>124</v>
      </c>
      <c r="C24" s="27" t="s">
        <v>28</v>
      </c>
      <c r="D24" s="27" t="s">
        <v>94</v>
      </c>
      <c r="E24" s="27" t="s">
        <v>77</v>
      </c>
      <c r="F24" s="27" t="s">
        <v>125</v>
      </c>
      <c r="G24" s="38"/>
      <c r="H24" s="39"/>
      <c r="I24" s="39"/>
      <c r="J24" s="22" t="str">
        <f t="shared" si="0"/>
        <v/>
      </c>
      <c r="K24" s="30" t="str">
        <f t="shared" si="1"/>
        <v>SELECT STATUS</v>
      </c>
      <c r="L24" s="40"/>
    </row>
    <row r="25" spans="1:12" ht="28.5" customHeight="1">
      <c r="A25" s="20" t="s">
        <v>126</v>
      </c>
      <c r="B25" s="21" t="s">
        <v>127</v>
      </c>
      <c r="C25" s="27" t="s">
        <v>28</v>
      </c>
      <c r="D25" s="27" t="s">
        <v>94</v>
      </c>
      <c r="E25" s="27" t="s">
        <v>77</v>
      </c>
      <c r="F25" s="27" t="s">
        <v>128</v>
      </c>
      <c r="G25" s="38"/>
      <c r="H25" s="39"/>
      <c r="I25" s="39"/>
      <c r="J25" s="22" t="str">
        <f t="shared" si="0"/>
        <v/>
      </c>
      <c r="K25" s="30" t="str">
        <f t="shared" si="1"/>
        <v>SELECT STATUS</v>
      </c>
      <c r="L25" s="40"/>
    </row>
    <row r="26" spans="1:12" ht="28.5" customHeight="1">
      <c r="A26" s="20" t="s">
        <v>129</v>
      </c>
      <c r="B26" s="21" t="s">
        <v>130</v>
      </c>
      <c r="C26" s="27" t="s">
        <v>28</v>
      </c>
      <c r="D26" s="27" t="s">
        <v>94</v>
      </c>
      <c r="E26" s="27" t="s">
        <v>77</v>
      </c>
      <c r="F26" s="27" t="s">
        <v>131</v>
      </c>
      <c r="G26" s="38"/>
      <c r="H26" s="39"/>
      <c r="I26" s="39"/>
      <c r="J26" s="22" t="str">
        <f t="shared" si="0"/>
        <v/>
      </c>
      <c r="K26" s="30" t="str">
        <f t="shared" si="1"/>
        <v>SELECT STATUS</v>
      </c>
      <c r="L26" s="40"/>
    </row>
    <row r="27" spans="1:12" ht="28.5" customHeight="1">
      <c r="A27" s="20" t="s">
        <v>132</v>
      </c>
      <c r="B27" s="21" t="s">
        <v>133</v>
      </c>
      <c r="C27" s="27" t="s">
        <v>28</v>
      </c>
      <c r="D27" s="27" t="s">
        <v>94</v>
      </c>
      <c r="E27" s="27" t="s">
        <v>77</v>
      </c>
      <c r="F27" s="27" t="s">
        <v>134</v>
      </c>
      <c r="G27" s="38"/>
      <c r="H27" s="39"/>
      <c r="I27" s="39"/>
      <c r="J27" s="22" t="str">
        <f t="shared" si="0"/>
        <v/>
      </c>
      <c r="K27" s="30" t="str">
        <f t="shared" si="1"/>
        <v>SELECT STATUS</v>
      </c>
      <c r="L27" s="40"/>
    </row>
    <row r="28" spans="1:12" ht="28.5" customHeight="1">
      <c r="A28" s="20" t="s">
        <v>135</v>
      </c>
      <c r="B28" s="21" t="s">
        <v>136</v>
      </c>
      <c r="C28" s="27" t="s">
        <v>28</v>
      </c>
      <c r="D28" s="27" t="s">
        <v>94</v>
      </c>
      <c r="E28" s="27" t="s">
        <v>77</v>
      </c>
      <c r="F28" s="27" t="s">
        <v>137</v>
      </c>
      <c r="G28" s="38"/>
      <c r="H28" s="39"/>
      <c r="I28" s="39"/>
      <c r="J28" s="22" t="str">
        <f t="shared" si="0"/>
        <v/>
      </c>
      <c r="K28" s="30" t="str">
        <f t="shared" si="1"/>
        <v>SELECT STATUS</v>
      </c>
      <c r="L28" s="40"/>
    </row>
    <row r="29" spans="1:12">
      <c r="A29" s="20" t="s">
        <v>138</v>
      </c>
      <c r="B29" s="21" t="s">
        <v>139</v>
      </c>
      <c r="C29" s="27" t="s">
        <v>28</v>
      </c>
      <c r="D29" s="27" t="s">
        <v>94</v>
      </c>
      <c r="E29" s="27" t="s">
        <v>77</v>
      </c>
      <c r="F29" s="27" t="s">
        <v>140</v>
      </c>
      <c r="G29" s="38"/>
      <c r="H29" s="39"/>
      <c r="I29" s="39"/>
      <c r="J29" s="22" t="str">
        <f t="shared" si="0"/>
        <v/>
      </c>
      <c r="K29" s="30" t="str">
        <f t="shared" si="1"/>
        <v>SELECT STATUS</v>
      </c>
      <c r="L29" s="40"/>
    </row>
    <row r="30" spans="1:12" ht="28.5">
      <c r="A30" s="20" t="s">
        <v>141</v>
      </c>
      <c r="B30" s="21" t="s">
        <v>142</v>
      </c>
      <c r="C30" s="27" t="s">
        <v>28</v>
      </c>
      <c r="D30" s="27" t="s">
        <v>94</v>
      </c>
      <c r="E30" s="27" t="s">
        <v>143</v>
      </c>
      <c r="F30" s="27" t="s">
        <v>144</v>
      </c>
      <c r="G30" s="38"/>
      <c r="H30" s="39"/>
      <c r="I30" s="39"/>
      <c r="J30" s="22" t="str">
        <f t="shared" si="0"/>
        <v/>
      </c>
      <c r="K30" s="30" t="str">
        <f t="shared" si="1"/>
        <v>SELECT STATUS</v>
      </c>
      <c r="L30" s="40"/>
    </row>
    <row r="31" spans="1:12" ht="42.75" customHeight="1">
      <c r="A31" s="20" t="s">
        <v>145</v>
      </c>
      <c r="B31" s="21" t="s">
        <v>146</v>
      </c>
      <c r="C31" s="27" t="s">
        <v>93</v>
      </c>
      <c r="D31" s="27" t="s">
        <v>94</v>
      </c>
      <c r="E31" s="27" t="s">
        <v>77</v>
      </c>
      <c r="F31" s="27" t="s">
        <v>147</v>
      </c>
      <c r="G31" s="38"/>
      <c r="H31" s="39"/>
      <c r="I31" s="39"/>
      <c r="J31" s="22" t="str">
        <f t="shared" si="0"/>
        <v/>
      </c>
      <c r="K31" s="30" t="str">
        <f t="shared" si="1"/>
        <v>SELECT STATUS</v>
      </c>
      <c r="L31" s="40"/>
    </row>
    <row r="32" spans="1:12" ht="42.75" customHeight="1">
      <c r="A32" s="20" t="s">
        <v>148</v>
      </c>
      <c r="B32" s="21" t="s">
        <v>149</v>
      </c>
      <c r="C32" s="27" t="s">
        <v>93</v>
      </c>
      <c r="D32" s="27" t="s">
        <v>94</v>
      </c>
      <c r="E32" s="27" t="s">
        <v>77</v>
      </c>
      <c r="F32" s="27" t="s">
        <v>150</v>
      </c>
      <c r="G32" s="38"/>
      <c r="H32" s="39"/>
      <c r="I32" s="39"/>
      <c r="J32" s="22" t="str">
        <f t="shared" si="0"/>
        <v/>
      </c>
      <c r="K32" s="30" t="str">
        <f t="shared" si="1"/>
        <v>SELECT STATUS</v>
      </c>
      <c r="L32" s="40"/>
    </row>
    <row r="33" spans="1:12" ht="28.5">
      <c r="A33" s="20" t="s">
        <v>151</v>
      </c>
      <c r="B33" s="21" t="s">
        <v>152</v>
      </c>
      <c r="C33" s="27" t="s">
        <v>20</v>
      </c>
      <c r="D33" s="27" t="s">
        <v>94</v>
      </c>
      <c r="E33" s="27" t="s">
        <v>153</v>
      </c>
      <c r="F33" s="27" t="s">
        <v>154</v>
      </c>
      <c r="G33" s="38"/>
      <c r="H33" s="39"/>
      <c r="I33" s="39"/>
      <c r="J33" s="22" t="str">
        <f t="shared" si="0"/>
        <v/>
      </c>
      <c r="K33" s="30" t="str">
        <f t="shared" si="1"/>
        <v>SELECT STATUS</v>
      </c>
      <c r="L33" s="40"/>
    </row>
    <row r="34" spans="1:12" ht="28.5">
      <c r="A34" s="20" t="s">
        <v>155</v>
      </c>
      <c r="B34" s="21" t="s">
        <v>156</v>
      </c>
      <c r="C34" s="27" t="s">
        <v>20</v>
      </c>
      <c r="D34" s="27" t="s">
        <v>94</v>
      </c>
      <c r="E34" s="27" t="s">
        <v>153</v>
      </c>
      <c r="F34" s="27" t="s">
        <v>157</v>
      </c>
      <c r="G34" s="38"/>
      <c r="H34" s="39"/>
      <c r="I34" s="39"/>
      <c r="J34" s="22" t="str">
        <f t="shared" si="0"/>
        <v/>
      </c>
      <c r="K34" s="30" t="str">
        <f t="shared" si="1"/>
        <v>SELECT STATUS</v>
      </c>
      <c r="L34" s="40"/>
    </row>
    <row r="35" spans="1:12" ht="28.5" customHeight="1">
      <c r="A35" s="20" t="s">
        <v>158</v>
      </c>
      <c r="B35" s="21" t="s">
        <v>159</v>
      </c>
      <c r="C35" s="27" t="s">
        <v>26</v>
      </c>
      <c r="D35" s="27" t="s">
        <v>94</v>
      </c>
      <c r="E35" s="27" t="s">
        <v>77</v>
      </c>
      <c r="F35" s="27" t="s">
        <v>160</v>
      </c>
      <c r="G35" s="38"/>
      <c r="H35" s="39"/>
      <c r="I35" s="39"/>
      <c r="J35" s="22" t="str">
        <f t="shared" si="0"/>
        <v/>
      </c>
      <c r="K35" s="30" t="str">
        <f t="shared" si="1"/>
        <v>SELECT STATUS</v>
      </c>
      <c r="L35" s="40"/>
    </row>
    <row r="36" spans="1:12">
      <c r="A36" s="20" t="s">
        <v>161</v>
      </c>
      <c r="B36" s="21" t="s">
        <v>162</v>
      </c>
      <c r="C36" s="27" t="s">
        <v>26</v>
      </c>
      <c r="D36" s="27" t="s">
        <v>94</v>
      </c>
      <c r="E36" s="27" t="s">
        <v>77</v>
      </c>
      <c r="F36" s="27" t="s">
        <v>163</v>
      </c>
      <c r="G36" s="38"/>
      <c r="H36" s="39"/>
      <c r="I36" s="39"/>
      <c r="J36" s="22" t="str">
        <f t="shared" si="0"/>
        <v/>
      </c>
      <c r="K36" s="30" t="str">
        <f t="shared" si="1"/>
        <v>SELECT STATUS</v>
      </c>
      <c r="L36" s="40"/>
    </row>
    <row r="37" spans="1:12">
      <c r="A37" s="20" t="s">
        <v>164</v>
      </c>
      <c r="B37" s="21" t="s">
        <v>165</v>
      </c>
      <c r="C37" s="27" t="s">
        <v>26</v>
      </c>
      <c r="D37" s="27" t="s">
        <v>94</v>
      </c>
      <c r="E37" s="27" t="s">
        <v>77</v>
      </c>
      <c r="F37" s="27" t="s">
        <v>166</v>
      </c>
      <c r="G37" s="38"/>
      <c r="H37" s="39"/>
      <c r="I37" s="39"/>
      <c r="J37" s="22" t="str">
        <f t="shared" si="0"/>
        <v/>
      </c>
      <c r="K37" s="30" t="str">
        <f t="shared" si="1"/>
        <v>SELECT STATUS</v>
      </c>
      <c r="L37" s="40"/>
    </row>
    <row r="38" spans="1:12" ht="42.75">
      <c r="A38" s="20" t="s">
        <v>167</v>
      </c>
      <c r="B38" s="21" t="s">
        <v>75</v>
      </c>
      <c r="C38" s="27" t="s">
        <v>28</v>
      </c>
      <c r="D38" s="27" t="s">
        <v>94</v>
      </c>
      <c r="E38" s="27" t="s">
        <v>77</v>
      </c>
      <c r="F38" s="27" t="s">
        <v>168</v>
      </c>
      <c r="G38" s="38"/>
      <c r="H38" s="39"/>
      <c r="I38" s="39"/>
      <c r="J38" s="22" t="str">
        <f t="shared" si="0"/>
        <v/>
      </c>
      <c r="K38" s="30" t="str">
        <f t="shared" si="1"/>
        <v>SELECT STATUS</v>
      </c>
      <c r="L38" s="40"/>
    </row>
    <row r="39" spans="1:12" ht="28.5" customHeight="1">
      <c r="A39" s="20" t="s">
        <v>169</v>
      </c>
      <c r="B39" s="21" t="s">
        <v>75</v>
      </c>
      <c r="C39" s="27" t="s">
        <v>93</v>
      </c>
      <c r="D39" s="27" t="s">
        <v>94</v>
      </c>
      <c r="E39" s="27" t="s">
        <v>77</v>
      </c>
      <c r="F39" s="27" t="s">
        <v>170</v>
      </c>
      <c r="G39" s="38"/>
      <c r="H39" s="39"/>
      <c r="I39" s="39"/>
      <c r="J39" s="22" t="str">
        <f t="shared" ref="J39:J70" si="2">IF(G39="Bid",IF(OR(H39="",I39=""),"",H39+I39),"")</f>
        <v/>
      </c>
      <c r="K39" s="30" t="str">
        <f t="shared" ref="K39:K70" si="3">IF(G39="","SELECT STATUS",IF(G39="No Bid","NO BID",IF(OR(H39="",I39=""),"INCOMPLETE","COMPLETE")))</f>
        <v>SELECT STATUS</v>
      </c>
      <c r="L39" s="40"/>
    </row>
    <row r="40" spans="1:12" ht="28.5" customHeight="1">
      <c r="A40" s="20" t="s">
        <v>171</v>
      </c>
      <c r="B40" s="21" t="s">
        <v>75</v>
      </c>
      <c r="C40" s="27" t="s">
        <v>93</v>
      </c>
      <c r="D40" s="27" t="s">
        <v>94</v>
      </c>
      <c r="E40" s="27" t="s">
        <v>77</v>
      </c>
      <c r="F40" s="27" t="s">
        <v>172</v>
      </c>
      <c r="G40" s="38"/>
      <c r="H40" s="39"/>
      <c r="I40" s="39"/>
      <c r="J40" s="22" t="str">
        <f t="shared" si="2"/>
        <v/>
      </c>
      <c r="K40" s="30" t="str">
        <f t="shared" si="3"/>
        <v>SELECT STATUS</v>
      </c>
      <c r="L40" s="40"/>
    </row>
    <row r="41" spans="1:12" ht="28.5" customHeight="1">
      <c r="A41" s="20" t="s">
        <v>173</v>
      </c>
      <c r="B41" s="21" t="s">
        <v>75</v>
      </c>
      <c r="C41" s="27" t="s">
        <v>93</v>
      </c>
      <c r="D41" s="27" t="s">
        <v>94</v>
      </c>
      <c r="E41" s="27" t="s">
        <v>77</v>
      </c>
      <c r="F41" s="27" t="s">
        <v>174</v>
      </c>
      <c r="G41" s="38"/>
      <c r="H41" s="39"/>
      <c r="I41" s="39"/>
      <c r="J41" s="22" t="str">
        <f t="shared" si="2"/>
        <v/>
      </c>
      <c r="K41" s="30" t="str">
        <f t="shared" si="3"/>
        <v>SELECT STATUS</v>
      </c>
      <c r="L41" s="40"/>
    </row>
    <row r="42" spans="1:12" ht="28.5" customHeight="1">
      <c r="A42" s="20" t="s">
        <v>175</v>
      </c>
      <c r="B42" s="21" t="s">
        <v>75</v>
      </c>
      <c r="C42" s="27" t="s">
        <v>93</v>
      </c>
      <c r="D42" s="27" t="s">
        <v>94</v>
      </c>
      <c r="E42" s="27" t="s">
        <v>77</v>
      </c>
      <c r="F42" s="27" t="s">
        <v>176</v>
      </c>
      <c r="G42" s="38"/>
      <c r="H42" s="39"/>
      <c r="I42" s="39"/>
      <c r="J42" s="22" t="str">
        <f t="shared" si="2"/>
        <v/>
      </c>
      <c r="K42" s="30" t="str">
        <f t="shared" si="3"/>
        <v>SELECT STATUS</v>
      </c>
      <c r="L42" s="40"/>
    </row>
    <row r="43" spans="1:12">
      <c r="A43" s="20" t="s">
        <v>177</v>
      </c>
      <c r="B43" s="21" t="s">
        <v>178</v>
      </c>
      <c r="C43" s="27" t="s">
        <v>20</v>
      </c>
      <c r="D43" s="27" t="s">
        <v>179</v>
      </c>
      <c r="E43" s="27" t="s">
        <v>77</v>
      </c>
      <c r="F43" s="27" t="s">
        <v>180</v>
      </c>
      <c r="G43" s="38"/>
      <c r="H43" s="39"/>
      <c r="I43" s="39"/>
      <c r="J43" s="22" t="str">
        <f t="shared" si="2"/>
        <v/>
      </c>
      <c r="K43" s="30" t="str">
        <f t="shared" si="3"/>
        <v>SELECT STATUS</v>
      </c>
      <c r="L43" s="40"/>
    </row>
    <row r="44" spans="1:12" ht="28.5">
      <c r="A44" s="20" t="s">
        <v>181</v>
      </c>
      <c r="B44" s="21" t="s">
        <v>182</v>
      </c>
      <c r="C44" s="27" t="s">
        <v>20</v>
      </c>
      <c r="D44" s="27" t="s">
        <v>179</v>
      </c>
      <c r="E44" s="27" t="s">
        <v>183</v>
      </c>
      <c r="F44" s="27" t="s">
        <v>184</v>
      </c>
      <c r="G44" s="38"/>
      <c r="H44" s="39"/>
      <c r="I44" s="39"/>
      <c r="J44" s="22" t="str">
        <f t="shared" si="2"/>
        <v/>
      </c>
      <c r="K44" s="30" t="str">
        <f t="shared" si="3"/>
        <v>SELECT STATUS</v>
      </c>
      <c r="L44" s="40"/>
    </row>
    <row r="45" spans="1:12" ht="28.5">
      <c r="A45" s="20" t="s">
        <v>185</v>
      </c>
      <c r="B45" s="21" t="s">
        <v>186</v>
      </c>
      <c r="C45" s="27" t="s">
        <v>20</v>
      </c>
      <c r="D45" s="27" t="s">
        <v>179</v>
      </c>
      <c r="E45" s="27" t="s">
        <v>183</v>
      </c>
      <c r="F45" s="27" t="s">
        <v>187</v>
      </c>
      <c r="G45" s="38"/>
      <c r="H45" s="39"/>
      <c r="I45" s="39"/>
      <c r="J45" s="22" t="str">
        <f t="shared" si="2"/>
        <v/>
      </c>
      <c r="K45" s="30" t="str">
        <f t="shared" si="3"/>
        <v>SELECT STATUS</v>
      </c>
      <c r="L45" s="40"/>
    </row>
    <row r="46" spans="1:12" ht="28.5" customHeight="1">
      <c r="A46" s="20" t="s">
        <v>188</v>
      </c>
      <c r="B46" s="21" t="s">
        <v>189</v>
      </c>
      <c r="C46" s="27" t="s">
        <v>20</v>
      </c>
      <c r="D46" s="27" t="s">
        <v>190</v>
      </c>
      <c r="E46" s="27" t="s">
        <v>77</v>
      </c>
      <c r="F46" s="27" t="s">
        <v>191</v>
      </c>
      <c r="G46" s="38"/>
      <c r="H46" s="39"/>
      <c r="I46" s="39"/>
      <c r="J46" s="22" t="str">
        <f t="shared" si="2"/>
        <v/>
      </c>
      <c r="K46" s="30" t="str">
        <f t="shared" si="3"/>
        <v>SELECT STATUS</v>
      </c>
      <c r="L46" s="40"/>
    </row>
    <row r="47" spans="1:12" ht="28.5" customHeight="1">
      <c r="A47" s="20" t="s">
        <v>192</v>
      </c>
      <c r="B47" s="21" t="s">
        <v>193</v>
      </c>
      <c r="C47" s="27" t="s">
        <v>20</v>
      </c>
      <c r="D47" s="27" t="s">
        <v>190</v>
      </c>
      <c r="E47" s="27" t="s">
        <v>77</v>
      </c>
      <c r="F47" s="27" t="s">
        <v>194</v>
      </c>
      <c r="G47" s="38"/>
      <c r="H47" s="39"/>
      <c r="I47" s="39"/>
      <c r="J47" s="22" t="str">
        <f t="shared" si="2"/>
        <v/>
      </c>
      <c r="K47" s="30" t="str">
        <f t="shared" si="3"/>
        <v>SELECT STATUS</v>
      </c>
      <c r="L47" s="40"/>
    </row>
    <row r="48" spans="1:12" ht="28.5" customHeight="1">
      <c r="A48" s="20" t="s">
        <v>195</v>
      </c>
      <c r="B48" s="21" t="s">
        <v>196</v>
      </c>
      <c r="C48" s="27" t="s">
        <v>20</v>
      </c>
      <c r="D48" s="27" t="s">
        <v>190</v>
      </c>
      <c r="E48" s="27" t="s">
        <v>77</v>
      </c>
      <c r="F48" s="27" t="s">
        <v>197</v>
      </c>
      <c r="G48" s="38"/>
      <c r="H48" s="39"/>
      <c r="I48" s="39"/>
      <c r="J48" s="22" t="str">
        <f t="shared" si="2"/>
        <v/>
      </c>
      <c r="K48" s="30" t="str">
        <f t="shared" si="3"/>
        <v>SELECT STATUS</v>
      </c>
      <c r="L48" s="40"/>
    </row>
    <row r="49" spans="1:12" ht="28.5">
      <c r="A49" s="20" t="s">
        <v>198</v>
      </c>
      <c r="B49" s="21" t="s">
        <v>199</v>
      </c>
      <c r="C49" s="27" t="s">
        <v>20</v>
      </c>
      <c r="D49" s="27" t="s">
        <v>190</v>
      </c>
      <c r="E49" s="27" t="s">
        <v>77</v>
      </c>
      <c r="F49" s="27" t="s">
        <v>200</v>
      </c>
      <c r="G49" s="38"/>
      <c r="H49" s="39"/>
      <c r="I49" s="39"/>
      <c r="J49" s="22" t="str">
        <f t="shared" si="2"/>
        <v/>
      </c>
      <c r="K49" s="30" t="str">
        <f t="shared" si="3"/>
        <v>SELECT STATUS</v>
      </c>
      <c r="L49" s="40"/>
    </row>
    <row r="50" spans="1:12" ht="28.5">
      <c r="A50" s="20" t="s">
        <v>201</v>
      </c>
      <c r="B50" s="21" t="s">
        <v>202</v>
      </c>
      <c r="C50" s="27" t="s">
        <v>20</v>
      </c>
      <c r="D50" s="27" t="s">
        <v>190</v>
      </c>
      <c r="E50" s="27" t="s">
        <v>203</v>
      </c>
      <c r="F50" s="27" t="s">
        <v>204</v>
      </c>
      <c r="G50" s="38"/>
      <c r="H50" s="39"/>
      <c r="I50" s="39"/>
      <c r="J50" s="22" t="str">
        <f t="shared" si="2"/>
        <v/>
      </c>
      <c r="K50" s="30" t="str">
        <f t="shared" si="3"/>
        <v>SELECT STATUS</v>
      </c>
      <c r="L50" s="40"/>
    </row>
    <row r="51" spans="1:12" ht="28.5">
      <c r="A51" s="20" t="s">
        <v>205</v>
      </c>
      <c r="B51" s="21" t="s">
        <v>206</v>
      </c>
      <c r="C51" s="27" t="s">
        <v>20</v>
      </c>
      <c r="D51" s="27" t="s">
        <v>190</v>
      </c>
      <c r="E51" s="27" t="s">
        <v>203</v>
      </c>
      <c r="F51" s="27" t="s">
        <v>207</v>
      </c>
      <c r="G51" s="38"/>
      <c r="H51" s="39"/>
      <c r="I51" s="39"/>
      <c r="J51" s="22" t="str">
        <f t="shared" si="2"/>
        <v/>
      </c>
      <c r="K51" s="30" t="str">
        <f t="shared" si="3"/>
        <v>SELECT STATUS</v>
      </c>
      <c r="L51" s="40"/>
    </row>
    <row r="52" spans="1:12" ht="28.5">
      <c r="A52" s="20" t="s">
        <v>208</v>
      </c>
      <c r="B52" s="21" t="s">
        <v>209</v>
      </c>
      <c r="C52" s="27" t="s">
        <v>20</v>
      </c>
      <c r="D52" s="27" t="s">
        <v>190</v>
      </c>
      <c r="E52" s="27" t="s">
        <v>77</v>
      </c>
      <c r="F52" s="27" t="s">
        <v>210</v>
      </c>
      <c r="G52" s="38"/>
      <c r="H52" s="39"/>
      <c r="I52" s="39"/>
      <c r="J52" s="22" t="str">
        <f t="shared" si="2"/>
        <v/>
      </c>
      <c r="K52" s="30" t="str">
        <f t="shared" si="3"/>
        <v>SELECT STATUS</v>
      </c>
      <c r="L52" s="40"/>
    </row>
    <row r="53" spans="1:12" ht="28.5">
      <c r="A53" s="20" t="s">
        <v>211</v>
      </c>
      <c r="B53" s="21" t="s">
        <v>212</v>
      </c>
      <c r="C53" s="27" t="s">
        <v>20</v>
      </c>
      <c r="D53" s="27" t="s">
        <v>190</v>
      </c>
      <c r="E53" s="27" t="s">
        <v>77</v>
      </c>
      <c r="F53" s="27" t="s">
        <v>213</v>
      </c>
      <c r="G53" s="38"/>
      <c r="H53" s="39"/>
      <c r="I53" s="39"/>
      <c r="J53" s="22" t="str">
        <f t="shared" si="2"/>
        <v/>
      </c>
      <c r="K53" s="30" t="str">
        <f t="shared" si="3"/>
        <v>SELECT STATUS</v>
      </c>
      <c r="L53" s="40"/>
    </row>
    <row r="54" spans="1:12" ht="28.5" customHeight="1">
      <c r="A54" s="20" t="s">
        <v>214</v>
      </c>
      <c r="B54" s="21" t="s">
        <v>215</v>
      </c>
      <c r="C54" s="27" t="s">
        <v>20</v>
      </c>
      <c r="D54" s="27" t="s">
        <v>190</v>
      </c>
      <c r="E54" s="27" t="s">
        <v>77</v>
      </c>
      <c r="F54" s="27" t="s">
        <v>216</v>
      </c>
      <c r="G54" s="38"/>
      <c r="H54" s="39"/>
      <c r="I54" s="39"/>
      <c r="J54" s="22" t="str">
        <f t="shared" si="2"/>
        <v/>
      </c>
      <c r="K54" s="30" t="str">
        <f t="shared" si="3"/>
        <v>SELECT STATUS</v>
      </c>
      <c r="L54" s="40"/>
    </row>
    <row r="55" spans="1:12" ht="28.5">
      <c r="A55" s="20" t="s">
        <v>217</v>
      </c>
      <c r="B55" s="21" t="s">
        <v>218</v>
      </c>
      <c r="C55" s="27" t="s">
        <v>20</v>
      </c>
      <c r="D55" s="27" t="s">
        <v>190</v>
      </c>
      <c r="E55" s="27" t="s">
        <v>77</v>
      </c>
      <c r="F55" s="27" t="s">
        <v>219</v>
      </c>
      <c r="G55" s="38"/>
      <c r="H55" s="39"/>
      <c r="I55" s="39"/>
      <c r="J55" s="22" t="str">
        <f t="shared" si="2"/>
        <v/>
      </c>
      <c r="K55" s="30" t="str">
        <f t="shared" si="3"/>
        <v>SELECT STATUS</v>
      </c>
      <c r="L55" s="40"/>
    </row>
    <row r="56" spans="1:12" ht="28.5">
      <c r="A56" s="20" t="s">
        <v>220</v>
      </c>
      <c r="B56" s="21" t="s">
        <v>221</v>
      </c>
      <c r="C56" s="27" t="s">
        <v>20</v>
      </c>
      <c r="D56" s="27" t="s">
        <v>190</v>
      </c>
      <c r="E56" s="27" t="s">
        <v>153</v>
      </c>
      <c r="F56" s="27" t="s">
        <v>222</v>
      </c>
      <c r="G56" s="38"/>
      <c r="H56" s="39"/>
      <c r="I56" s="39"/>
      <c r="J56" s="22" t="str">
        <f t="shared" si="2"/>
        <v/>
      </c>
      <c r="K56" s="30" t="str">
        <f t="shared" si="3"/>
        <v>SELECT STATUS</v>
      </c>
      <c r="L56" s="40"/>
    </row>
    <row r="57" spans="1:12" ht="28.5">
      <c r="A57" s="20" t="s">
        <v>223</v>
      </c>
      <c r="B57" s="21" t="s">
        <v>224</v>
      </c>
      <c r="C57" s="27" t="s">
        <v>20</v>
      </c>
      <c r="D57" s="27" t="s">
        <v>190</v>
      </c>
      <c r="E57" s="27" t="s">
        <v>153</v>
      </c>
      <c r="F57" s="27" t="s">
        <v>225</v>
      </c>
      <c r="G57" s="38"/>
      <c r="H57" s="39"/>
      <c r="I57" s="39"/>
      <c r="J57" s="22" t="str">
        <f t="shared" si="2"/>
        <v/>
      </c>
      <c r="K57" s="30" t="str">
        <f t="shared" si="3"/>
        <v>SELECT STATUS</v>
      </c>
      <c r="L57" s="40"/>
    </row>
    <row r="58" spans="1:12" ht="28.5">
      <c r="A58" s="20" t="s">
        <v>226</v>
      </c>
      <c r="B58" s="21" t="s">
        <v>227</v>
      </c>
      <c r="C58" s="27" t="s">
        <v>20</v>
      </c>
      <c r="D58" s="27" t="s">
        <v>190</v>
      </c>
      <c r="E58" s="27" t="s">
        <v>77</v>
      </c>
      <c r="F58" s="27" t="s">
        <v>228</v>
      </c>
      <c r="G58" s="38"/>
      <c r="H58" s="39"/>
      <c r="I58" s="39"/>
      <c r="J58" s="22" t="str">
        <f t="shared" si="2"/>
        <v/>
      </c>
      <c r="K58" s="30" t="str">
        <f t="shared" si="3"/>
        <v>SELECT STATUS</v>
      </c>
      <c r="L58" s="40"/>
    </row>
    <row r="59" spans="1:12" ht="28.5">
      <c r="A59" s="20" t="s">
        <v>229</v>
      </c>
      <c r="B59" s="21" t="s">
        <v>230</v>
      </c>
      <c r="C59" s="27" t="s">
        <v>20</v>
      </c>
      <c r="D59" s="27" t="s">
        <v>190</v>
      </c>
      <c r="E59" s="27" t="s">
        <v>153</v>
      </c>
      <c r="F59" s="27" t="s">
        <v>231</v>
      </c>
      <c r="G59" s="38"/>
      <c r="H59" s="39"/>
      <c r="I59" s="39"/>
      <c r="J59" s="22" t="str">
        <f t="shared" si="2"/>
        <v/>
      </c>
      <c r="K59" s="30" t="str">
        <f t="shared" si="3"/>
        <v>SELECT STATUS</v>
      </c>
      <c r="L59" s="40"/>
    </row>
    <row r="60" spans="1:12" ht="28.5">
      <c r="A60" s="20" t="s">
        <v>232</v>
      </c>
      <c r="B60" s="21" t="s">
        <v>233</v>
      </c>
      <c r="C60" s="27" t="s">
        <v>20</v>
      </c>
      <c r="D60" s="27" t="s">
        <v>234</v>
      </c>
      <c r="E60" s="27" t="s">
        <v>77</v>
      </c>
      <c r="F60" s="27" t="s">
        <v>235</v>
      </c>
      <c r="G60" s="38"/>
      <c r="H60" s="39"/>
      <c r="I60" s="39"/>
      <c r="J60" s="22" t="str">
        <f t="shared" si="2"/>
        <v/>
      </c>
      <c r="K60" s="30" t="str">
        <f t="shared" si="3"/>
        <v>SELECT STATUS</v>
      </c>
      <c r="L60" s="40"/>
    </row>
    <row r="61" spans="1:12" ht="28.5">
      <c r="A61" s="20" t="s">
        <v>236</v>
      </c>
      <c r="B61" s="21" t="s">
        <v>237</v>
      </c>
      <c r="C61" s="27" t="s">
        <v>20</v>
      </c>
      <c r="D61" s="27" t="s">
        <v>234</v>
      </c>
      <c r="E61" s="27" t="s">
        <v>77</v>
      </c>
      <c r="F61" s="27" t="s">
        <v>238</v>
      </c>
      <c r="G61" s="38"/>
      <c r="H61" s="39"/>
      <c r="I61" s="39"/>
      <c r="J61" s="22" t="str">
        <f t="shared" si="2"/>
        <v/>
      </c>
      <c r="K61" s="30" t="str">
        <f t="shared" si="3"/>
        <v>SELECT STATUS</v>
      </c>
      <c r="L61" s="40"/>
    </row>
    <row r="62" spans="1:12" ht="28.5">
      <c r="A62" s="20" t="s">
        <v>239</v>
      </c>
      <c r="B62" s="21" t="s">
        <v>240</v>
      </c>
      <c r="C62" s="27" t="s">
        <v>20</v>
      </c>
      <c r="D62" s="27" t="s">
        <v>234</v>
      </c>
      <c r="E62" s="27" t="s">
        <v>77</v>
      </c>
      <c r="F62" s="27" t="s">
        <v>241</v>
      </c>
      <c r="G62" s="38"/>
      <c r="H62" s="39"/>
      <c r="I62" s="39"/>
      <c r="J62" s="22" t="str">
        <f t="shared" si="2"/>
        <v/>
      </c>
      <c r="K62" s="30" t="str">
        <f t="shared" si="3"/>
        <v>SELECT STATUS</v>
      </c>
      <c r="L62" s="40"/>
    </row>
    <row r="63" spans="1:12" ht="28.5">
      <c r="A63" s="20" t="s">
        <v>242</v>
      </c>
      <c r="B63" s="21" t="s">
        <v>243</v>
      </c>
      <c r="C63" s="27" t="s">
        <v>20</v>
      </c>
      <c r="D63" s="27" t="s">
        <v>234</v>
      </c>
      <c r="E63" s="27" t="s">
        <v>244</v>
      </c>
      <c r="F63" s="27" t="s">
        <v>245</v>
      </c>
      <c r="G63" s="38"/>
      <c r="H63" s="39"/>
      <c r="I63" s="39"/>
      <c r="J63" s="22" t="str">
        <f t="shared" si="2"/>
        <v/>
      </c>
      <c r="K63" s="30" t="str">
        <f t="shared" si="3"/>
        <v>SELECT STATUS</v>
      </c>
      <c r="L63" s="40"/>
    </row>
    <row r="64" spans="1:12">
      <c r="A64" s="20" t="s">
        <v>246</v>
      </c>
      <c r="B64" s="21" t="s">
        <v>247</v>
      </c>
      <c r="C64" s="27" t="s">
        <v>20</v>
      </c>
      <c r="D64" s="27" t="s">
        <v>248</v>
      </c>
      <c r="E64" s="27" t="s">
        <v>77</v>
      </c>
      <c r="F64" s="27" t="s">
        <v>249</v>
      </c>
      <c r="G64" s="38"/>
      <c r="H64" s="39"/>
      <c r="I64" s="39"/>
      <c r="J64" s="22" t="str">
        <f t="shared" si="2"/>
        <v/>
      </c>
      <c r="K64" s="30" t="str">
        <f t="shared" si="3"/>
        <v>SELECT STATUS</v>
      </c>
      <c r="L64" s="40"/>
    </row>
    <row r="65" spans="1:12">
      <c r="A65" s="20" t="s">
        <v>250</v>
      </c>
      <c r="B65" s="21" t="s">
        <v>251</v>
      </c>
      <c r="C65" s="27" t="s">
        <v>20</v>
      </c>
      <c r="D65" s="27" t="s">
        <v>248</v>
      </c>
      <c r="E65" s="27" t="s">
        <v>77</v>
      </c>
      <c r="F65" s="27" t="s">
        <v>252</v>
      </c>
      <c r="G65" s="38"/>
      <c r="H65" s="39"/>
      <c r="I65" s="39"/>
      <c r="J65" s="22" t="str">
        <f t="shared" si="2"/>
        <v/>
      </c>
      <c r="K65" s="30" t="str">
        <f t="shared" si="3"/>
        <v>SELECT STATUS</v>
      </c>
      <c r="L65" s="40"/>
    </row>
    <row r="66" spans="1:12" ht="28.5">
      <c r="A66" s="20" t="s">
        <v>253</v>
      </c>
      <c r="B66" s="21" t="s">
        <v>254</v>
      </c>
      <c r="C66" s="27" t="s">
        <v>20</v>
      </c>
      <c r="D66" s="27" t="s">
        <v>248</v>
      </c>
      <c r="E66" s="27" t="s">
        <v>153</v>
      </c>
      <c r="F66" s="27" t="s">
        <v>255</v>
      </c>
      <c r="G66" s="38"/>
      <c r="H66" s="39"/>
      <c r="I66" s="39"/>
      <c r="J66" s="22" t="str">
        <f t="shared" si="2"/>
        <v/>
      </c>
      <c r="K66" s="30" t="str">
        <f t="shared" si="3"/>
        <v>SELECT STATUS</v>
      </c>
      <c r="L66" s="40"/>
    </row>
    <row r="67" spans="1:12" ht="28.5">
      <c r="A67" s="20" t="s">
        <v>256</v>
      </c>
      <c r="B67" s="21" t="s">
        <v>257</v>
      </c>
      <c r="C67" s="27" t="s">
        <v>20</v>
      </c>
      <c r="D67" s="27" t="s">
        <v>248</v>
      </c>
      <c r="E67" s="27" t="s">
        <v>153</v>
      </c>
      <c r="F67" s="27" t="s">
        <v>258</v>
      </c>
      <c r="G67" s="38"/>
      <c r="H67" s="39"/>
      <c r="I67" s="39"/>
      <c r="J67" s="22" t="str">
        <f t="shared" si="2"/>
        <v/>
      </c>
      <c r="K67" s="30" t="str">
        <f t="shared" si="3"/>
        <v>SELECT STATUS</v>
      </c>
      <c r="L67" s="40"/>
    </row>
    <row r="68" spans="1:12">
      <c r="A68" s="20" t="s">
        <v>259</v>
      </c>
      <c r="B68" s="21" t="s">
        <v>260</v>
      </c>
      <c r="C68" s="27" t="s">
        <v>20</v>
      </c>
      <c r="D68" s="27" t="s">
        <v>248</v>
      </c>
      <c r="E68" s="27" t="s">
        <v>77</v>
      </c>
      <c r="F68" s="27" t="s">
        <v>261</v>
      </c>
      <c r="G68" s="38"/>
      <c r="H68" s="39"/>
      <c r="I68" s="39"/>
      <c r="J68" s="22" t="str">
        <f t="shared" si="2"/>
        <v/>
      </c>
      <c r="K68" s="30" t="str">
        <f t="shared" si="3"/>
        <v>SELECT STATUS</v>
      </c>
      <c r="L68" s="40"/>
    </row>
    <row r="69" spans="1:12">
      <c r="A69" s="20" t="s">
        <v>262</v>
      </c>
      <c r="B69" s="21" t="s">
        <v>263</v>
      </c>
      <c r="C69" s="27" t="s">
        <v>20</v>
      </c>
      <c r="D69" s="27" t="s">
        <v>248</v>
      </c>
      <c r="E69" s="27" t="s">
        <v>77</v>
      </c>
      <c r="F69" s="27" t="s">
        <v>264</v>
      </c>
      <c r="G69" s="38"/>
      <c r="H69" s="39"/>
      <c r="I69" s="39"/>
      <c r="J69" s="22" t="str">
        <f t="shared" si="2"/>
        <v/>
      </c>
      <c r="K69" s="30" t="str">
        <f t="shared" si="3"/>
        <v>SELECT STATUS</v>
      </c>
      <c r="L69" s="40"/>
    </row>
    <row r="70" spans="1:12">
      <c r="A70" s="20" t="s">
        <v>265</v>
      </c>
      <c r="B70" s="21" t="s">
        <v>266</v>
      </c>
      <c r="C70" s="27" t="s">
        <v>20</v>
      </c>
      <c r="D70" s="27" t="s">
        <v>248</v>
      </c>
      <c r="E70" s="27" t="s">
        <v>77</v>
      </c>
      <c r="F70" s="27" t="s">
        <v>267</v>
      </c>
      <c r="G70" s="38"/>
      <c r="H70" s="39"/>
      <c r="I70" s="39"/>
      <c r="J70" s="22" t="str">
        <f t="shared" si="2"/>
        <v/>
      </c>
      <c r="K70" s="30" t="str">
        <f t="shared" si="3"/>
        <v>SELECT STATUS</v>
      </c>
      <c r="L70" s="40"/>
    </row>
    <row r="71" spans="1:12">
      <c r="A71" s="20" t="s">
        <v>268</v>
      </c>
      <c r="B71" s="21" t="s">
        <v>269</v>
      </c>
      <c r="C71" s="27" t="s">
        <v>20</v>
      </c>
      <c r="D71" s="27" t="s">
        <v>270</v>
      </c>
      <c r="E71" s="27" t="s">
        <v>77</v>
      </c>
      <c r="F71" s="27" t="s">
        <v>271</v>
      </c>
      <c r="G71" s="38"/>
      <c r="H71" s="39"/>
      <c r="I71" s="39"/>
      <c r="J71" s="22" t="str">
        <f t="shared" ref="J71:J102" si="4">IF(G71="Bid",IF(OR(H71="",I71=""),"",H71+I71),"")</f>
        <v/>
      </c>
      <c r="K71" s="30" t="str">
        <f t="shared" ref="K71:K102" si="5">IF(G71="","SELECT STATUS",IF(G71="No Bid","NO BID",IF(OR(H71="",I71=""),"INCOMPLETE","COMPLETE")))</f>
        <v>SELECT STATUS</v>
      </c>
      <c r="L71" s="40"/>
    </row>
    <row r="72" spans="1:12">
      <c r="A72" s="20" t="s">
        <v>272</v>
      </c>
      <c r="B72" s="21" t="s">
        <v>273</v>
      </c>
      <c r="C72" s="27" t="s">
        <v>20</v>
      </c>
      <c r="D72" s="27" t="s">
        <v>270</v>
      </c>
      <c r="E72" s="27" t="s">
        <v>77</v>
      </c>
      <c r="F72" s="27" t="s">
        <v>274</v>
      </c>
      <c r="G72" s="38"/>
      <c r="H72" s="39"/>
      <c r="I72" s="39"/>
      <c r="J72" s="22" t="str">
        <f t="shared" si="4"/>
        <v/>
      </c>
      <c r="K72" s="30" t="str">
        <f t="shared" si="5"/>
        <v>SELECT STATUS</v>
      </c>
      <c r="L72" s="40"/>
    </row>
    <row r="73" spans="1:12">
      <c r="A73" s="20" t="s">
        <v>275</v>
      </c>
      <c r="B73" s="21" t="s">
        <v>276</v>
      </c>
      <c r="C73" s="27" t="s">
        <v>20</v>
      </c>
      <c r="D73" s="27" t="s">
        <v>270</v>
      </c>
      <c r="E73" s="27" t="s">
        <v>77</v>
      </c>
      <c r="F73" s="27" t="s">
        <v>277</v>
      </c>
      <c r="G73" s="38"/>
      <c r="H73" s="39"/>
      <c r="I73" s="39"/>
      <c r="J73" s="22" t="str">
        <f t="shared" si="4"/>
        <v/>
      </c>
      <c r="K73" s="30" t="str">
        <f t="shared" si="5"/>
        <v>SELECT STATUS</v>
      </c>
      <c r="L73" s="40"/>
    </row>
    <row r="74" spans="1:12">
      <c r="A74" s="20" t="s">
        <v>278</v>
      </c>
      <c r="B74" s="21" t="s">
        <v>279</v>
      </c>
      <c r="C74" s="27" t="s">
        <v>20</v>
      </c>
      <c r="D74" s="27" t="s">
        <v>270</v>
      </c>
      <c r="E74" s="27" t="s">
        <v>77</v>
      </c>
      <c r="F74" s="27" t="s">
        <v>280</v>
      </c>
      <c r="G74" s="38"/>
      <c r="H74" s="39"/>
      <c r="I74" s="39"/>
      <c r="J74" s="22" t="str">
        <f t="shared" si="4"/>
        <v/>
      </c>
      <c r="K74" s="30" t="str">
        <f t="shared" si="5"/>
        <v>SELECT STATUS</v>
      </c>
      <c r="L74" s="40"/>
    </row>
    <row r="75" spans="1:12">
      <c r="A75" s="20" t="s">
        <v>281</v>
      </c>
      <c r="B75" s="21" t="s">
        <v>282</v>
      </c>
      <c r="C75" s="27" t="s">
        <v>20</v>
      </c>
      <c r="D75" s="27" t="s">
        <v>270</v>
      </c>
      <c r="E75" s="27" t="s">
        <v>77</v>
      </c>
      <c r="F75" s="27" t="s">
        <v>283</v>
      </c>
      <c r="G75" s="38"/>
      <c r="H75" s="39"/>
      <c r="I75" s="39"/>
      <c r="J75" s="22" t="str">
        <f t="shared" si="4"/>
        <v/>
      </c>
      <c r="K75" s="30" t="str">
        <f t="shared" si="5"/>
        <v>SELECT STATUS</v>
      </c>
      <c r="L75" s="40"/>
    </row>
    <row r="76" spans="1:12">
      <c r="A76" s="20" t="s">
        <v>284</v>
      </c>
      <c r="B76" s="21" t="s">
        <v>285</v>
      </c>
      <c r="C76" s="27" t="s">
        <v>20</v>
      </c>
      <c r="D76" s="27" t="s">
        <v>270</v>
      </c>
      <c r="E76" s="27" t="s">
        <v>77</v>
      </c>
      <c r="F76" s="27" t="s">
        <v>286</v>
      </c>
      <c r="G76" s="38"/>
      <c r="H76" s="39"/>
      <c r="I76" s="39"/>
      <c r="J76" s="22" t="str">
        <f t="shared" si="4"/>
        <v/>
      </c>
      <c r="K76" s="30" t="str">
        <f t="shared" si="5"/>
        <v>SELECT STATUS</v>
      </c>
      <c r="L76" s="40"/>
    </row>
    <row r="77" spans="1:12">
      <c r="A77" s="20" t="s">
        <v>287</v>
      </c>
      <c r="B77" s="21" t="s">
        <v>288</v>
      </c>
      <c r="C77" s="27" t="s">
        <v>20</v>
      </c>
      <c r="D77" s="27" t="s">
        <v>270</v>
      </c>
      <c r="E77" s="27" t="s">
        <v>77</v>
      </c>
      <c r="F77" s="27" t="s">
        <v>289</v>
      </c>
      <c r="G77" s="38"/>
      <c r="H77" s="39"/>
      <c r="I77" s="39"/>
      <c r="J77" s="22" t="str">
        <f t="shared" si="4"/>
        <v/>
      </c>
      <c r="K77" s="30" t="str">
        <f t="shared" si="5"/>
        <v>SELECT STATUS</v>
      </c>
      <c r="L77" s="40"/>
    </row>
    <row r="78" spans="1:12">
      <c r="A78" s="20" t="s">
        <v>290</v>
      </c>
      <c r="B78" s="21" t="s">
        <v>291</v>
      </c>
      <c r="C78" s="27" t="s">
        <v>20</v>
      </c>
      <c r="D78" s="27" t="s">
        <v>270</v>
      </c>
      <c r="E78" s="27" t="s">
        <v>77</v>
      </c>
      <c r="F78" s="27" t="s">
        <v>292</v>
      </c>
      <c r="G78" s="38"/>
      <c r="H78" s="39"/>
      <c r="I78" s="39"/>
      <c r="J78" s="22" t="str">
        <f t="shared" si="4"/>
        <v/>
      </c>
      <c r="K78" s="30" t="str">
        <f t="shared" si="5"/>
        <v>SELECT STATUS</v>
      </c>
      <c r="L78" s="40"/>
    </row>
    <row r="79" spans="1:12">
      <c r="A79" s="20" t="s">
        <v>293</v>
      </c>
      <c r="B79" s="21" t="s">
        <v>294</v>
      </c>
      <c r="C79" s="27" t="s">
        <v>20</v>
      </c>
      <c r="D79" s="27" t="s">
        <v>270</v>
      </c>
      <c r="E79" s="27" t="s">
        <v>77</v>
      </c>
      <c r="F79" s="27" t="s">
        <v>295</v>
      </c>
      <c r="G79" s="38"/>
      <c r="H79" s="39"/>
      <c r="I79" s="39"/>
      <c r="J79" s="22" t="str">
        <f t="shared" si="4"/>
        <v/>
      </c>
      <c r="K79" s="30" t="str">
        <f t="shared" si="5"/>
        <v>SELECT STATUS</v>
      </c>
      <c r="L79" s="40"/>
    </row>
    <row r="80" spans="1:12">
      <c r="A80" s="20" t="s">
        <v>296</v>
      </c>
      <c r="B80" s="21" t="s">
        <v>297</v>
      </c>
      <c r="C80" s="27" t="s">
        <v>20</v>
      </c>
      <c r="D80" s="27" t="s">
        <v>270</v>
      </c>
      <c r="E80" s="27" t="s">
        <v>77</v>
      </c>
      <c r="F80" s="27" t="s">
        <v>298</v>
      </c>
      <c r="G80" s="38"/>
      <c r="H80" s="39"/>
      <c r="I80" s="39"/>
      <c r="J80" s="22" t="str">
        <f t="shared" si="4"/>
        <v/>
      </c>
      <c r="K80" s="30" t="str">
        <f t="shared" si="5"/>
        <v>SELECT STATUS</v>
      </c>
      <c r="L80" s="40"/>
    </row>
    <row r="81" spans="1:12">
      <c r="A81" s="20" t="s">
        <v>299</v>
      </c>
      <c r="B81" s="21" t="s">
        <v>300</v>
      </c>
      <c r="C81" s="27" t="s">
        <v>20</v>
      </c>
      <c r="D81" s="27" t="s">
        <v>270</v>
      </c>
      <c r="E81" s="27" t="s">
        <v>77</v>
      </c>
      <c r="F81" s="27" t="s">
        <v>301</v>
      </c>
      <c r="G81" s="38"/>
      <c r="H81" s="39"/>
      <c r="I81" s="39"/>
      <c r="J81" s="22" t="str">
        <f t="shared" si="4"/>
        <v/>
      </c>
      <c r="K81" s="30" t="str">
        <f t="shared" si="5"/>
        <v>SELECT STATUS</v>
      </c>
      <c r="L81" s="40"/>
    </row>
    <row r="82" spans="1:12">
      <c r="A82" s="20" t="s">
        <v>302</v>
      </c>
      <c r="B82" s="21" t="s">
        <v>303</v>
      </c>
      <c r="C82" s="27" t="s">
        <v>20</v>
      </c>
      <c r="D82" s="27" t="s">
        <v>270</v>
      </c>
      <c r="E82" s="27" t="s">
        <v>77</v>
      </c>
      <c r="F82" s="27" t="s">
        <v>304</v>
      </c>
      <c r="G82" s="38"/>
      <c r="H82" s="39"/>
      <c r="I82" s="39"/>
      <c r="J82" s="22" t="str">
        <f t="shared" si="4"/>
        <v/>
      </c>
      <c r="K82" s="30" t="str">
        <f t="shared" si="5"/>
        <v>SELECT STATUS</v>
      </c>
      <c r="L82" s="40"/>
    </row>
    <row r="83" spans="1:12">
      <c r="A83" s="20" t="s">
        <v>305</v>
      </c>
      <c r="B83" s="21" t="s">
        <v>306</v>
      </c>
      <c r="C83" s="27" t="s">
        <v>20</v>
      </c>
      <c r="D83" s="27" t="s">
        <v>270</v>
      </c>
      <c r="E83" s="27" t="s">
        <v>77</v>
      </c>
      <c r="F83" s="27" t="s">
        <v>307</v>
      </c>
      <c r="G83" s="38"/>
      <c r="H83" s="39"/>
      <c r="I83" s="39"/>
      <c r="J83" s="22" t="str">
        <f t="shared" si="4"/>
        <v/>
      </c>
      <c r="K83" s="30" t="str">
        <f t="shared" si="5"/>
        <v>SELECT STATUS</v>
      </c>
      <c r="L83" s="40"/>
    </row>
    <row r="84" spans="1:12">
      <c r="A84" s="20" t="s">
        <v>308</v>
      </c>
      <c r="B84" s="21" t="s">
        <v>309</v>
      </c>
      <c r="C84" s="27" t="s">
        <v>20</v>
      </c>
      <c r="D84" s="27" t="s">
        <v>270</v>
      </c>
      <c r="E84" s="27" t="s">
        <v>77</v>
      </c>
      <c r="F84" s="27" t="s">
        <v>310</v>
      </c>
      <c r="G84" s="38"/>
      <c r="H84" s="39"/>
      <c r="I84" s="39"/>
      <c r="J84" s="22" t="str">
        <f t="shared" si="4"/>
        <v/>
      </c>
      <c r="K84" s="30" t="str">
        <f t="shared" si="5"/>
        <v>SELECT STATUS</v>
      </c>
      <c r="L84" s="40"/>
    </row>
    <row r="85" spans="1:12" ht="28.5">
      <c r="A85" s="20" t="s">
        <v>311</v>
      </c>
      <c r="B85" s="21" t="s">
        <v>312</v>
      </c>
      <c r="C85" s="27" t="s">
        <v>20</v>
      </c>
      <c r="D85" s="27" t="s">
        <v>313</v>
      </c>
      <c r="E85" s="27" t="s">
        <v>314</v>
      </c>
      <c r="F85" s="27" t="s">
        <v>315</v>
      </c>
      <c r="G85" s="38"/>
      <c r="H85" s="39"/>
      <c r="I85" s="39"/>
      <c r="J85" s="22" t="str">
        <f t="shared" si="4"/>
        <v/>
      </c>
      <c r="K85" s="30" t="str">
        <f t="shared" si="5"/>
        <v>SELECT STATUS</v>
      </c>
      <c r="L85" s="40"/>
    </row>
    <row r="86" spans="1:12" ht="28.5">
      <c r="A86" s="20" t="s">
        <v>316</v>
      </c>
      <c r="B86" s="21" t="s">
        <v>317</v>
      </c>
      <c r="C86" s="27" t="s">
        <v>20</v>
      </c>
      <c r="D86" s="27" t="s">
        <v>313</v>
      </c>
      <c r="E86" s="27" t="s">
        <v>244</v>
      </c>
      <c r="F86" s="27" t="s">
        <v>318</v>
      </c>
      <c r="G86" s="38"/>
      <c r="H86" s="39"/>
      <c r="I86" s="39"/>
      <c r="J86" s="22" t="str">
        <f t="shared" si="4"/>
        <v/>
      </c>
      <c r="K86" s="30" t="str">
        <f t="shared" si="5"/>
        <v>SELECT STATUS</v>
      </c>
      <c r="L86" s="40"/>
    </row>
    <row r="87" spans="1:12">
      <c r="A87" s="20" t="s">
        <v>319</v>
      </c>
      <c r="B87" s="21" t="s">
        <v>320</v>
      </c>
      <c r="C87" s="27" t="s">
        <v>20</v>
      </c>
      <c r="D87" s="27" t="s">
        <v>313</v>
      </c>
      <c r="E87" s="27" t="s">
        <v>77</v>
      </c>
      <c r="F87" s="27" t="s">
        <v>321</v>
      </c>
      <c r="G87" s="38"/>
      <c r="H87" s="39"/>
      <c r="I87" s="39"/>
      <c r="J87" s="22" t="str">
        <f t="shared" si="4"/>
        <v/>
      </c>
      <c r="K87" s="30" t="str">
        <f t="shared" si="5"/>
        <v>SELECT STATUS</v>
      </c>
      <c r="L87" s="40"/>
    </row>
    <row r="88" spans="1:12">
      <c r="A88" s="20" t="s">
        <v>322</v>
      </c>
      <c r="B88" s="21" t="s">
        <v>323</v>
      </c>
      <c r="C88" s="27" t="s">
        <v>20</v>
      </c>
      <c r="D88" s="27" t="s">
        <v>313</v>
      </c>
      <c r="E88" s="27" t="s">
        <v>77</v>
      </c>
      <c r="F88" s="27" t="s">
        <v>324</v>
      </c>
      <c r="G88" s="38"/>
      <c r="H88" s="39"/>
      <c r="I88" s="39"/>
      <c r="J88" s="22" t="str">
        <f t="shared" si="4"/>
        <v/>
      </c>
      <c r="K88" s="30" t="str">
        <f t="shared" si="5"/>
        <v>SELECT STATUS</v>
      </c>
      <c r="L88" s="40"/>
    </row>
    <row r="89" spans="1:12">
      <c r="A89" s="20" t="s">
        <v>325</v>
      </c>
      <c r="B89" s="21" t="s">
        <v>326</v>
      </c>
      <c r="C89" s="27" t="s">
        <v>20</v>
      </c>
      <c r="D89" s="27" t="s">
        <v>313</v>
      </c>
      <c r="E89" s="27" t="s">
        <v>327</v>
      </c>
      <c r="F89" s="27" t="s">
        <v>328</v>
      </c>
      <c r="G89" s="38"/>
      <c r="H89" s="39"/>
      <c r="I89" s="39"/>
      <c r="J89" s="22" t="str">
        <f t="shared" si="4"/>
        <v/>
      </c>
      <c r="K89" s="30" t="str">
        <f t="shared" si="5"/>
        <v>SELECT STATUS</v>
      </c>
      <c r="L89" s="40"/>
    </row>
    <row r="90" spans="1:12">
      <c r="A90" s="20" t="s">
        <v>329</v>
      </c>
      <c r="B90" s="21" t="s">
        <v>330</v>
      </c>
      <c r="C90" s="27" t="s">
        <v>20</v>
      </c>
      <c r="D90" s="27" t="s">
        <v>313</v>
      </c>
      <c r="E90" s="27" t="s">
        <v>77</v>
      </c>
      <c r="F90" s="27" t="s">
        <v>331</v>
      </c>
      <c r="G90" s="38"/>
      <c r="H90" s="39"/>
      <c r="I90" s="39"/>
      <c r="J90" s="22" t="str">
        <f t="shared" si="4"/>
        <v/>
      </c>
      <c r="K90" s="30" t="str">
        <f t="shared" si="5"/>
        <v>SELECT STATUS</v>
      </c>
      <c r="L90" s="40"/>
    </row>
    <row r="91" spans="1:12" ht="28.5">
      <c r="A91" s="20" t="s">
        <v>332</v>
      </c>
      <c r="B91" s="21" t="s">
        <v>333</v>
      </c>
      <c r="C91" s="27" t="s">
        <v>20</v>
      </c>
      <c r="D91" s="27" t="s">
        <v>313</v>
      </c>
      <c r="E91" s="27" t="s">
        <v>153</v>
      </c>
      <c r="F91" s="27" t="s">
        <v>334</v>
      </c>
      <c r="G91" s="38"/>
      <c r="H91" s="39"/>
      <c r="I91" s="39"/>
      <c r="J91" s="22" t="str">
        <f t="shared" si="4"/>
        <v/>
      </c>
      <c r="K91" s="30" t="str">
        <f t="shared" si="5"/>
        <v>SELECT STATUS</v>
      </c>
      <c r="L91" s="40"/>
    </row>
    <row r="92" spans="1:12" ht="28.5" customHeight="1">
      <c r="A92" s="20" t="s">
        <v>335</v>
      </c>
      <c r="B92" s="21" t="s">
        <v>336</v>
      </c>
      <c r="C92" s="27" t="s">
        <v>20</v>
      </c>
      <c r="D92" s="27" t="s">
        <v>313</v>
      </c>
      <c r="E92" s="27" t="s">
        <v>77</v>
      </c>
      <c r="F92" s="27" t="s">
        <v>337</v>
      </c>
      <c r="G92" s="38"/>
      <c r="H92" s="39"/>
      <c r="I92" s="39"/>
      <c r="J92" s="22" t="str">
        <f t="shared" si="4"/>
        <v/>
      </c>
      <c r="K92" s="30" t="str">
        <f t="shared" si="5"/>
        <v>SELECT STATUS</v>
      </c>
      <c r="L92" s="40"/>
    </row>
    <row r="93" spans="1:12" ht="28.5" customHeight="1">
      <c r="A93" s="20" t="s">
        <v>338</v>
      </c>
      <c r="B93" s="21" t="s">
        <v>339</v>
      </c>
      <c r="C93" s="27" t="s">
        <v>20</v>
      </c>
      <c r="D93" s="27" t="s">
        <v>313</v>
      </c>
      <c r="E93" s="27" t="s">
        <v>77</v>
      </c>
      <c r="F93" s="27" t="s">
        <v>340</v>
      </c>
      <c r="G93" s="38"/>
      <c r="H93" s="39"/>
      <c r="I93" s="39"/>
      <c r="J93" s="22" t="str">
        <f t="shared" si="4"/>
        <v/>
      </c>
      <c r="K93" s="30" t="str">
        <f t="shared" si="5"/>
        <v>SELECT STATUS</v>
      </c>
      <c r="L93" s="40"/>
    </row>
    <row r="94" spans="1:12" ht="28.5" customHeight="1">
      <c r="A94" s="20" t="s">
        <v>341</v>
      </c>
      <c r="B94" s="21" t="s">
        <v>342</v>
      </c>
      <c r="C94" s="27" t="s">
        <v>20</v>
      </c>
      <c r="D94" s="27" t="s">
        <v>313</v>
      </c>
      <c r="E94" s="27" t="s">
        <v>77</v>
      </c>
      <c r="F94" s="27" t="s">
        <v>343</v>
      </c>
      <c r="G94" s="38"/>
      <c r="H94" s="39"/>
      <c r="I94" s="39"/>
      <c r="J94" s="22" t="str">
        <f t="shared" si="4"/>
        <v/>
      </c>
      <c r="K94" s="30" t="str">
        <f t="shared" si="5"/>
        <v>SELECT STATUS</v>
      </c>
      <c r="L94" s="40"/>
    </row>
    <row r="95" spans="1:12" ht="28.5" customHeight="1">
      <c r="A95" s="20" t="s">
        <v>344</v>
      </c>
      <c r="B95" s="21" t="s">
        <v>345</v>
      </c>
      <c r="C95" s="27" t="s">
        <v>20</v>
      </c>
      <c r="D95" s="27" t="s">
        <v>313</v>
      </c>
      <c r="E95" s="27" t="s">
        <v>77</v>
      </c>
      <c r="F95" s="27" t="s">
        <v>346</v>
      </c>
      <c r="G95" s="38"/>
      <c r="H95" s="39"/>
      <c r="I95" s="39"/>
      <c r="J95" s="22" t="str">
        <f t="shared" si="4"/>
        <v/>
      </c>
      <c r="K95" s="30" t="str">
        <f t="shared" si="5"/>
        <v>SELECT STATUS</v>
      </c>
      <c r="L95" s="40"/>
    </row>
    <row r="96" spans="1:12" ht="28.5" customHeight="1">
      <c r="A96" s="20" t="s">
        <v>347</v>
      </c>
      <c r="B96" s="21" t="s">
        <v>348</v>
      </c>
      <c r="C96" s="27" t="s">
        <v>20</v>
      </c>
      <c r="D96" s="27" t="s">
        <v>313</v>
      </c>
      <c r="E96" s="27" t="s">
        <v>77</v>
      </c>
      <c r="F96" s="27" t="s">
        <v>349</v>
      </c>
      <c r="G96" s="38"/>
      <c r="H96" s="39"/>
      <c r="I96" s="39"/>
      <c r="J96" s="22" t="str">
        <f t="shared" si="4"/>
        <v/>
      </c>
      <c r="K96" s="30" t="str">
        <f t="shared" si="5"/>
        <v>SELECT STATUS</v>
      </c>
      <c r="L96" s="40"/>
    </row>
    <row r="97" spans="1:12">
      <c r="A97" s="20" t="s">
        <v>350</v>
      </c>
      <c r="B97" s="21" t="s">
        <v>351</v>
      </c>
      <c r="C97" s="27" t="s">
        <v>20</v>
      </c>
      <c r="D97" s="27" t="s">
        <v>352</v>
      </c>
      <c r="E97" s="27" t="s">
        <v>77</v>
      </c>
      <c r="F97" s="27" t="s">
        <v>353</v>
      </c>
      <c r="G97" s="38"/>
      <c r="H97" s="39"/>
      <c r="I97" s="39"/>
      <c r="J97" s="22" t="str">
        <f t="shared" si="4"/>
        <v/>
      </c>
      <c r="K97" s="30" t="str">
        <f t="shared" si="5"/>
        <v>SELECT STATUS</v>
      </c>
      <c r="L97" s="40"/>
    </row>
    <row r="98" spans="1:12">
      <c r="A98" s="20" t="s">
        <v>354</v>
      </c>
      <c r="B98" s="21" t="s">
        <v>355</v>
      </c>
      <c r="C98" s="27" t="s">
        <v>20</v>
      </c>
      <c r="D98" s="27" t="s">
        <v>352</v>
      </c>
      <c r="E98" s="27" t="s">
        <v>77</v>
      </c>
      <c r="F98" s="27" t="s">
        <v>356</v>
      </c>
      <c r="G98" s="38"/>
      <c r="H98" s="39"/>
      <c r="I98" s="39"/>
      <c r="J98" s="22" t="str">
        <f t="shared" si="4"/>
        <v/>
      </c>
      <c r="K98" s="30" t="str">
        <f t="shared" si="5"/>
        <v>SELECT STATUS</v>
      </c>
      <c r="L98" s="40"/>
    </row>
    <row r="99" spans="1:12" ht="28.5" customHeight="1">
      <c r="A99" s="20" t="s">
        <v>357</v>
      </c>
      <c r="B99" s="21" t="s">
        <v>358</v>
      </c>
      <c r="C99" s="27" t="s">
        <v>20</v>
      </c>
      <c r="D99" s="27" t="s">
        <v>352</v>
      </c>
      <c r="E99" s="27" t="s">
        <v>77</v>
      </c>
      <c r="F99" s="27" t="s">
        <v>359</v>
      </c>
      <c r="G99" s="38"/>
      <c r="H99" s="39"/>
      <c r="I99" s="39"/>
      <c r="J99" s="22" t="str">
        <f t="shared" si="4"/>
        <v/>
      </c>
      <c r="K99" s="30" t="str">
        <f t="shared" si="5"/>
        <v>SELECT STATUS</v>
      </c>
      <c r="L99" s="40"/>
    </row>
    <row r="100" spans="1:12">
      <c r="A100" s="20" t="s">
        <v>360</v>
      </c>
      <c r="B100" s="21" t="s">
        <v>361</v>
      </c>
      <c r="C100" s="27" t="s">
        <v>20</v>
      </c>
      <c r="D100" s="27" t="s">
        <v>352</v>
      </c>
      <c r="E100" s="27" t="s">
        <v>77</v>
      </c>
      <c r="F100" s="27" t="s">
        <v>362</v>
      </c>
      <c r="G100" s="38"/>
      <c r="H100" s="39"/>
      <c r="I100" s="39"/>
      <c r="J100" s="22" t="str">
        <f t="shared" si="4"/>
        <v/>
      </c>
      <c r="K100" s="30" t="str">
        <f t="shared" si="5"/>
        <v>SELECT STATUS</v>
      </c>
      <c r="L100" s="40"/>
    </row>
    <row r="101" spans="1:12">
      <c r="A101" s="20" t="s">
        <v>363</v>
      </c>
      <c r="B101" s="21" t="s">
        <v>364</v>
      </c>
      <c r="C101" s="27" t="s">
        <v>20</v>
      </c>
      <c r="D101" s="27" t="s">
        <v>352</v>
      </c>
      <c r="E101" s="27" t="s">
        <v>77</v>
      </c>
      <c r="F101" s="27" t="s">
        <v>365</v>
      </c>
      <c r="G101" s="38"/>
      <c r="H101" s="39"/>
      <c r="I101" s="39"/>
      <c r="J101" s="22" t="str">
        <f t="shared" si="4"/>
        <v/>
      </c>
      <c r="K101" s="30" t="str">
        <f t="shared" si="5"/>
        <v>SELECT STATUS</v>
      </c>
      <c r="L101" s="40"/>
    </row>
    <row r="102" spans="1:12">
      <c r="A102" s="20" t="s">
        <v>366</v>
      </c>
      <c r="B102" s="21" t="s">
        <v>367</v>
      </c>
      <c r="C102" s="27" t="s">
        <v>20</v>
      </c>
      <c r="D102" s="27" t="s">
        <v>352</v>
      </c>
      <c r="E102" s="27" t="s">
        <v>77</v>
      </c>
      <c r="F102" s="27" t="s">
        <v>368</v>
      </c>
      <c r="G102" s="38"/>
      <c r="H102" s="39"/>
      <c r="I102" s="39"/>
      <c r="J102" s="22" t="str">
        <f t="shared" si="4"/>
        <v/>
      </c>
      <c r="K102" s="30" t="str">
        <f t="shared" si="5"/>
        <v>SELECT STATUS</v>
      </c>
      <c r="L102" s="40"/>
    </row>
    <row r="103" spans="1:12">
      <c r="A103" s="20" t="s">
        <v>369</v>
      </c>
      <c r="B103" s="21" t="s">
        <v>370</v>
      </c>
      <c r="C103" s="27" t="s">
        <v>20</v>
      </c>
      <c r="D103" s="27" t="s">
        <v>352</v>
      </c>
      <c r="E103" s="27" t="s">
        <v>77</v>
      </c>
      <c r="F103" s="27" t="s">
        <v>371</v>
      </c>
      <c r="G103" s="38"/>
      <c r="H103" s="39"/>
      <c r="I103" s="39"/>
      <c r="J103" s="22" t="str">
        <f t="shared" ref="J103:J134" si="6">IF(G103="Bid",IF(OR(H103="",I103=""),"",H103+I103),"")</f>
        <v/>
      </c>
      <c r="K103" s="30" t="str">
        <f t="shared" ref="K103:K134" si="7">IF(G103="","SELECT STATUS",IF(G103="No Bid","NO BID",IF(OR(H103="",I103=""),"INCOMPLETE","COMPLETE")))</f>
        <v>SELECT STATUS</v>
      </c>
      <c r="L103" s="40"/>
    </row>
    <row r="104" spans="1:12" ht="28.5">
      <c r="A104" s="20" t="s">
        <v>372</v>
      </c>
      <c r="B104" s="21" t="s">
        <v>373</v>
      </c>
      <c r="C104" s="27" t="s">
        <v>20</v>
      </c>
      <c r="D104" s="27" t="s">
        <v>374</v>
      </c>
      <c r="E104" s="27" t="s">
        <v>244</v>
      </c>
      <c r="F104" s="27" t="s">
        <v>375</v>
      </c>
      <c r="G104" s="38"/>
      <c r="H104" s="39"/>
      <c r="I104" s="39"/>
      <c r="J104" s="22" t="str">
        <f t="shared" si="6"/>
        <v/>
      </c>
      <c r="K104" s="30" t="str">
        <f t="shared" si="7"/>
        <v>SELECT STATUS</v>
      </c>
      <c r="L104" s="40"/>
    </row>
    <row r="105" spans="1:12" ht="28.5">
      <c r="A105" s="20" t="s">
        <v>376</v>
      </c>
      <c r="B105" s="21" t="s">
        <v>377</v>
      </c>
      <c r="C105" s="27" t="s">
        <v>20</v>
      </c>
      <c r="D105" s="27" t="s">
        <v>374</v>
      </c>
      <c r="E105" s="27" t="s">
        <v>244</v>
      </c>
      <c r="F105" s="27" t="s">
        <v>378</v>
      </c>
      <c r="G105" s="38"/>
      <c r="H105" s="39"/>
      <c r="I105" s="39"/>
      <c r="J105" s="22" t="str">
        <f t="shared" si="6"/>
        <v/>
      </c>
      <c r="K105" s="30" t="str">
        <f t="shared" si="7"/>
        <v>SELECT STATUS</v>
      </c>
      <c r="L105" s="40"/>
    </row>
    <row r="106" spans="1:12" ht="28.5">
      <c r="A106" s="20" t="s">
        <v>379</v>
      </c>
      <c r="B106" s="21" t="s">
        <v>380</v>
      </c>
      <c r="C106" s="27" t="s">
        <v>20</v>
      </c>
      <c r="D106" s="27" t="s">
        <v>374</v>
      </c>
      <c r="E106" s="27" t="s">
        <v>244</v>
      </c>
      <c r="F106" s="27" t="s">
        <v>381</v>
      </c>
      <c r="G106" s="38"/>
      <c r="H106" s="39"/>
      <c r="I106" s="39"/>
      <c r="J106" s="22" t="str">
        <f t="shared" si="6"/>
        <v/>
      </c>
      <c r="K106" s="30" t="str">
        <f t="shared" si="7"/>
        <v>SELECT STATUS</v>
      </c>
      <c r="L106" s="40"/>
    </row>
    <row r="107" spans="1:12" ht="28.5">
      <c r="A107" s="20" t="s">
        <v>382</v>
      </c>
      <c r="B107" s="21" t="s">
        <v>383</v>
      </c>
      <c r="C107" s="27" t="s">
        <v>20</v>
      </c>
      <c r="D107" s="27" t="s">
        <v>374</v>
      </c>
      <c r="E107" s="27" t="s">
        <v>384</v>
      </c>
      <c r="F107" s="27" t="s">
        <v>385</v>
      </c>
      <c r="G107" s="38"/>
      <c r="H107" s="39"/>
      <c r="I107" s="39"/>
      <c r="J107" s="22" t="str">
        <f t="shared" si="6"/>
        <v/>
      </c>
      <c r="K107" s="30" t="str">
        <f t="shared" si="7"/>
        <v>SELECT STATUS</v>
      </c>
      <c r="L107" s="40"/>
    </row>
    <row r="108" spans="1:12">
      <c r="A108" s="20" t="s">
        <v>386</v>
      </c>
      <c r="B108" s="21" t="s">
        <v>387</v>
      </c>
      <c r="C108" s="27" t="s">
        <v>20</v>
      </c>
      <c r="D108" s="27" t="s">
        <v>374</v>
      </c>
      <c r="E108" s="27" t="s">
        <v>77</v>
      </c>
      <c r="F108" s="27" t="s">
        <v>388</v>
      </c>
      <c r="G108" s="38"/>
      <c r="H108" s="39"/>
      <c r="I108" s="39"/>
      <c r="J108" s="22" t="str">
        <f t="shared" si="6"/>
        <v/>
      </c>
      <c r="K108" s="30" t="str">
        <f t="shared" si="7"/>
        <v>SELECT STATUS</v>
      </c>
      <c r="L108" s="40"/>
    </row>
    <row r="109" spans="1:12" ht="28.5" customHeight="1">
      <c r="A109" s="20" t="s">
        <v>389</v>
      </c>
      <c r="B109" s="21" t="s">
        <v>390</v>
      </c>
      <c r="C109" s="27" t="s">
        <v>20</v>
      </c>
      <c r="D109" s="27" t="s">
        <v>374</v>
      </c>
      <c r="E109" s="27" t="s">
        <v>77</v>
      </c>
      <c r="F109" s="27" t="s">
        <v>391</v>
      </c>
      <c r="G109" s="38"/>
      <c r="H109" s="39"/>
      <c r="I109" s="39"/>
      <c r="J109" s="22" t="str">
        <f t="shared" si="6"/>
        <v/>
      </c>
      <c r="K109" s="30" t="str">
        <f t="shared" si="7"/>
        <v>SELECT STATUS</v>
      </c>
      <c r="L109" s="40"/>
    </row>
    <row r="110" spans="1:12" ht="28.5" customHeight="1">
      <c r="A110" s="20" t="s">
        <v>392</v>
      </c>
      <c r="B110" s="21" t="s">
        <v>393</v>
      </c>
      <c r="C110" s="27" t="s">
        <v>20</v>
      </c>
      <c r="D110" s="27" t="s">
        <v>374</v>
      </c>
      <c r="E110" s="27" t="s">
        <v>77</v>
      </c>
      <c r="F110" s="27" t="s">
        <v>394</v>
      </c>
      <c r="G110" s="38"/>
      <c r="H110" s="39"/>
      <c r="I110" s="39"/>
      <c r="J110" s="22" t="str">
        <f t="shared" si="6"/>
        <v/>
      </c>
      <c r="K110" s="30" t="str">
        <f t="shared" si="7"/>
        <v>SELECT STATUS</v>
      </c>
      <c r="L110" s="40"/>
    </row>
    <row r="111" spans="1:12">
      <c r="A111" s="20" t="s">
        <v>395</v>
      </c>
      <c r="B111" s="21" t="s">
        <v>396</v>
      </c>
      <c r="C111" s="27" t="s">
        <v>20</v>
      </c>
      <c r="D111" s="27" t="s">
        <v>374</v>
      </c>
      <c r="E111" s="27" t="s">
        <v>77</v>
      </c>
      <c r="F111" s="27" t="s">
        <v>397</v>
      </c>
      <c r="G111" s="38"/>
      <c r="H111" s="39"/>
      <c r="I111" s="39"/>
      <c r="J111" s="22" t="str">
        <f t="shared" si="6"/>
        <v/>
      </c>
      <c r="K111" s="30" t="str">
        <f t="shared" si="7"/>
        <v>SELECT STATUS</v>
      </c>
      <c r="L111" s="40"/>
    </row>
    <row r="112" spans="1:12">
      <c r="A112" s="20" t="s">
        <v>398</v>
      </c>
      <c r="B112" s="21" t="s">
        <v>399</v>
      </c>
      <c r="C112" s="27" t="s">
        <v>20</v>
      </c>
      <c r="D112" s="27" t="s">
        <v>374</v>
      </c>
      <c r="E112" s="27" t="s">
        <v>77</v>
      </c>
      <c r="F112" s="27" t="s">
        <v>400</v>
      </c>
      <c r="G112" s="38"/>
      <c r="H112" s="39"/>
      <c r="I112" s="39"/>
      <c r="J112" s="22" t="str">
        <f t="shared" si="6"/>
        <v/>
      </c>
      <c r="K112" s="30" t="str">
        <f t="shared" si="7"/>
        <v>SELECT STATUS</v>
      </c>
      <c r="L112" s="40"/>
    </row>
    <row r="113" spans="1:12">
      <c r="A113" s="20" t="s">
        <v>401</v>
      </c>
      <c r="B113" s="21" t="s">
        <v>402</v>
      </c>
      <c r="C113" s="27" t="s">
        <v>20</v>
      </c>
      <c r="D113" s="27" t="s">
        <v>374</v>
      </c>
      <c r="E113" s="27" t="s">
        <v>77</v>
      </c>
      <c r="F113" s="27" t="s">
        <v>403</v>
      </c>
      <c r="G113" s="38"/>
      <c r="H113" s="39"/>
      <c r="I113" s="39"/>
      <c r="J113" s="22" t="str">
        <f t="shared" si="6"/>
        <v/>
      </c>
      <c r="K113" s="30" t="str">
        <f t="shared" si="7"/>
        <v>SELECT STATUS</v>
      </c>
      <c r="L113" s="40"/>
    </row>
    <row r="114" spans="1:12" ht="28.5" customHeight="1">
      <c r="A114" s="20" t="s">
        <v>404</v>
      </c>
      <c r="B114" s="21" t="s">
        <v>405</v>
      </c>
      <c r="C114" s="27" t="s">
        <v>20</v>
      </c>
      <c r="D114" s="27" t="s">
        <v>374</v>
      </c>
      <c r="E114" s="27" t="s">
        <v>77</v>
      </c>
      <c r="F114" s="27" t="s">
        <v>406</v>
      </c>
      <c r="G114" s="38"/>
      <c r="H114" s="39"/>
      <c r="I114" s="39"/>
      <c r="J114" s="22" t="str">
        <f t="shared" si="6"/>
        <v/>
      </c>
      <c r="K114" s="30" t="str">
        <f t="shared" si="7"/>
        <v>SELECT STATUS</v>
      </c>
      <c r="L114" s="40"/>
    </row>
    <row r="115" spans="1:12" ht="28.5" customHeight="1">
      <c r="A115" s="20" t="s">
        <v>407</v>
      </c>
      <c r="B115" s="21" t="s">
        <v>408</v>
      </c>
      <c r="C115" s="27" t="s">
        <v>20</v>
      </c>
      <c r="D115" s="27" t="s">
        <v>374</v>
      </c>
      <c r="E115" s="27" t="s">
        <v>77</v>
      </c>
      <c r="F115" s="27" t="s">
        <v>409</v>
      </c>
      <c r="G115" s="38"/>
      <c r="H115" s="39"/>
      <c r="I115" s="39"/>
      <c r="J115" s="22" t="str">
        <f t="shared" si="6"/>
        <v/>
      </c>
      <c r="K115" s="30" t="str">
        <f t="shared" si="7"/>
        <v>SELECT STATUS</v>
      </c>
      <c r="L115" s="40"/>
    </row>
    <row r="116" spans="1:12" ht="28.5" customHeight="1">
      <c r="A116" s="20" t="s">
        <v>410</v>
      </c>
      <c r="B116" s="21" t="s">
        <v>411</v>
      </c>
      <c r="C116" s="27" t="s">
        <v>20</v>
      </c>
      <c r="D116" s="27" t="s">
        <v>374</v>
      </c>
      <c r="E116" s="27" t="s">
        <v>77</v>
      </c>
      <c r="F116" s="27" t="s">
        <v>412</v>
      </c>
      <c r="G116" s="38"/>
      <c r="H116" s="39"/>
      <c r="I116" s="39"/>
      <c r="J116" s="22" t="str">
        <f t="shared" si="6"/>
        <v/>
      </c>
      <c r="K116" s="30" t="str">
        <f t="shared" si="7"/>
        <v>SELECT STATUS</v>
      </c>
      <c r="L116" s="40"/>
    </row>
    <row r="117" spans="1:12" ht="28.5" customHeight="1">
      <c r="A117" s="20" t="s">
        <v>413</v>
      </c>
      <c r="B117" s="21" t="s">
        <v>414</v>
      </c>
      <c r="C117" s="27" t="s">
        <v>20</v>
      </c>
      <c r="D117" s="27" t="s">
        <v>415</v>
      </c>
      <c r="E117" s="27" t="s">
        <v>77</v>
      </c>
      <c r="F117" s="27" t="s">
        <v>416</v>
      </c>
      <c r="G117" s="38"/>
      <c r="H117" s="39"/>
      <c r="I117" s="39"/>
      <c r="J117" s="22" t="str">
        <f t="shared" si="6"/>
        <v/>
      </c>
      <c r="K117" s="30" t="str">
        <f t="shared" si="7"/>
        <v>SELECT STATUS</v>
      </c>
      <c r="L117" s="40"/>
    </row>
    <row r="118" spans="1:12" ht="28.5" customHeight="1">
      <c r="A118" s="20" t="s">
        <v>417</v>
      </c>
      <c r="B118" s="21" t="s">
        <v>418</v>
      </c>
      <c r="C118" s="27" t="s">
        <v>20</v>
      </c>
      <c r="D118" s="27" t="s">
        <v>415</v>
      </c>
      <c r="E118" s="27" t="s">
        <v>77</v>
      </c>
      <c r="F118" s="27" t="s">
        <v>419</v>
      </c>
      <c r="G118" s="38"/>
      <c r="H118" s="39"/>
      <c r="I118" s="39"/>
      <c r="J118" s="22" t="str">
        <f t="shared" si="6"/>
        <v/>
      </c>
      <c r="K118" s="30" t="str">
        <f t="shared" si="7"/>
        <v>SELECT STATUS</v>
      </c>
      <c r="L118" s="40"/>
    </row>
    <row r="119" spans="1:12" ht="28.5" customHeight="1">
      <c r="A119" s="20" t="s">
        <v>420</v>
      </c>
      <c r="B119" s="21" t="s">
        <v>421</v>
      </c>
      <c r="C119" s="27" t="s">
        <v>20</v>
      </c>
      <c r="D119" s="27" t="s">
        <v>415</v>
      </c>
      <c r="E119" s="27" t="s">
        <v>77</v>
      </c>
      <c r="F119" s="27" t="s">
        <v>422</v>
      </c>
      <c r="G119" s="38"/>
      <c r="H119" s="39"/>
      <c r="I119" s="39"/>
      <c r="J119" s="22" t="str">
        <f t="shared" si="6"/>
        <v/>
      </c>
      <c r="K119" s="30" t="str">
        <f t="shared" si="7"/>
        <v>SELECT STATUS</v>
      </c>
      <c r="L119" s="40"/>
    </row>
    <row r="120" spans="1:12" ht="28.5" customHeight="1">
      <c r="A120" s="20" t="s">
        <v>423</v>
      </c>
      <c r="B120" s="21" t="s">
        <v>424</v>
      </c>
      <c r="C120" s="27" t="s">
        <v>20</v>
      </c>
      <c r="D120" s="27" t="s">
        <v>415</v>
      </c>
      <c r="E120" s="27" t="s">
        <v>77</v>
      </c>
      <c r="F120" s="27" t="s">
        <v>425</v>
      </c>
      <c r="G120" s="38"/>
      <c r="H120" s="39"/>
      <c r="I120" s="39"/>
      <c r="J120" s="22" t="str">
        <f t="shared" si="6"/>
        <v/>
      </c>
      <c r="K120" s="30" t="str">
        <f t="shared" si="7"/>
        <v>SELECT STATUS</v>
      </c>
      <c r="L120" s="40"/>
    </row>
    <row r="121" spans="1:12" ht="28.5" customHeight="1">
      <c r="A121" s="20" t="s">
        <v>426</v>
      </c>
      <c r="B121" s="21" t="s">
        <v>427</v>
      </c>
      <c r="C121" s="27" t="s">
        <v>20</v>
      </c>
      <c r="D121" s="27" t="s">
        <v>428</v>
      </c>
      <c r="E121" s="27" t="s">
        <v>244</v>
      </c>
      <c r="F121" s="27" t="s">
        <v>429</v>
      </c>
      <c r="G121" s="38"/>
      <c r="H121" s="39"/>
      <c r="I121" s="39"/>
      <c r="J121" s="22" t="str">
        <f t="shared" si="6"/>
        <v/>
      </c>
      <c r="K121" s="30" t="str">
        <f t="shared" si="7"/>
        <v>SELECT STATUS</v>
      </c>
      <c r="L121" s="40"/>
    </row>
    <row r="122" spans="1:12" ht="28.5" customHeight="1">
      <c r="A122" s="20" t="s">
        <v>430</v>
      </c>
      <c r="B122" s="21" t="s">
        <v>431</v>
      </c>
      <c r="C122" s="27" t="s">
        <v>20</v>
      </c>
      <c r="D122" s="27" t="s">
        <v>428</v>
      </c>
      <c r="E122" s="27" t="s">
        <v>244</v>
      </c>
      <c r="F122" s="27" t="s">
        <v>432</v>
      </c>
      <c r="G122" s="38"/>
      <c r="H122" s="39"/>
      <c r="I122" s="39"/>
      <c r="J122" s="22" t="str">
        <f t="shared" si="6"/>
        <v/>
      </c>
      <c r="K122" s="30" t="str">
        <f t="shared" si="7"/>
        <v>SELECT STATUS</v>
      </c>
      <c r="L122" s="40"/>
    </row>
    <row r="123" spans="1:12" ht="28.5" customHeight="1">
      <c r="A123" s="20" t="s">
        <v>433</v>
      </c>
      <c r="B123" s="21" t="s">
        <v>434</v>
      </c>
      <c r="C123" s="27" t="s">
        <v>20</v>
      </c>
      <c r="D123" s="27" t="s">
        <v>428</v>
      </c>
      <c r="E123" s="27" t="s">
        <v>153</v>
      </c>
      <c r="F123" s="27" t="s">
        <v>435</v>
      </c>
      <c r="G123" s="38"/>
      <c r="H123" s="39"/>
      <c r="I123" s="39"/>
      <c r="J123" s="22" t="str">
        <f t="shared" si="6"/>
        <v/>
      </c>
      <c r="K123" s="30" t="str">
        <f t="shared" si="7"/>
        <v>SELECT STATUS</v>
      </c>
      <c r="L123" s="40"/>
    </row>
    <row r="124" spans="1:12" ht="28.5" customHeight="1">
      <c r="A124" s="20" t="s">
        <v>436</v>
      </c>
      <c r="B124" s="21" t="s">
        <v>437</v>
      </c>
      <c r="C124" s="27" t="s">
        <v>20</v>
      </c>
      <c r="D124" s="27" t="s">
        <v>428</v>
      </c>
      <c r="E124" s="27" t="s">
        <v>438</v>
      </c>
      <c r="F124" s="27" t="s">
        <v>439</v>
      </c>
      <c r="G124" s="38"/>
      <c r="H124" s="39"/>
      <c r="I124" s="39"/>
      <c r="J124" s="22" t="str">
        <f t="shared" si="6"/>
        <v/>
      </c>
      <c r="K124" s="30" t="str">
        <f t="shared" si="7"/>
        <v>SELECT STATUS</v>
      </c>
      <c r="L124" s="40"/>
    </row>
    <row r="125" spans="1:12" ht="28.5" customHeight="1">
      <c r="A125" s="20" t="s">
        <v>440</v>
      </c>
      <c r="B125" s="21" t="s">
        <v>441</v>
      </c>
      <c r="C125" s="27" t="s">
        <v>20</v>
      </c>
      <c r="D125" s="27" t="s">
        <v>428</v>
      </c>
      <c r="E125" s="27" t="s">
        <v>77</v>
      </c>
      <c r="F125" s="27" t="s">
        <v>442</v>
      </c>
      <c r="G125" s="38"/>
      <c r="H125" s="39"/>
      <c r="I125" s="39"/>
      <c r="J125" s="22" t="str">
        <f t="shared" si="6"/>
        <v/>
      </c>
      <c r="K125" s="30" t="str">
        <f t="shared" si="7"/>
        <v>SELECT STATUS</v>
      </c>
      <c r="L125" s="40"/>
    </row>
    <row r="126" spans="1:12" ht="28.5" customHeight="1">
      <c r="A126" s="20" t="s">
        <v>443</v>
      </c>
      <c r="B126" s="21" t="s">
        <v>444</v>
      </c>
      <c r="C126" s="27" t="s">
        <v>20</v>
      </c>
      <c r="D126" s="27" t="s">
        <v>428</v>
      </c>
      <c r="E126" s="27" t="s">
        <v>77</v>
      </c>
      <c r="F126" s="27" t="s">
        <v>445</v>
      </c>
      <c r="G126" s="38"/>
      <c r="H126" s="39"/>
      <c r="I126" s="39"/>
      <c r="J126" s="22" t="str">
        <f t="shared" si="6"/>
        <v/>
      </c>
      <c r="K126" s="30" t="str">
        <f t="shared" si="7"/>
        <v>SELECT STATUS</v>
      </c>
      <c r="L126" s="40"/>
    </row>
    <row r="127" spans="1:12" ht="28.5" customHeight="1">
      <c r="A127" s="20" t="s">
        <v>446</v>
      </c>
      <c r="B127" s="21" t="s">
        <v>447</v>
      </c>
      <c r="C127" s="27" t="s">
        <v>20</v>
      </c>
      <c r="D127" s="27" t="s">
        <v>428</v>
      </c>
      <c r="E127" s="27" t="s">
        <v>244</v>
      </c>
      <c r="F127" s="27" t="s">
        <v>448</v>
      </c>
      <c r="G127" s="38"/>
      <c r="H127" s="39"/>
      <c r="I127" s="39"/>
      <c r="J127" s="22" t="str">
        <f t="shared" si="6"/>
        <v/>
      </c>
      <c r="K127" s="30" t="str">
        <f t="shared" si="7"/>
        <v>SELECT STATUS</v>
      </c>
      <c r="L127" s="40"/>
    </row>
    <row r="128" spans="1:12" ht="28.5" customHeight="1">
      <c r="A128" s="20" t="s">
        <v>449</v>
      </c>
      <c r="B128" s="21" t="s">
        <v>450</v>
      </c>
      <c r="C128" s="27" t="s">
        <v>20</v>
      </c>
      <c r="D128" s="27" t="s">
        <v>428</v>
      </c>
      <c r="E128" s="27" t="s">
        <v>153</v>
      </c>
      <c r="F128" s="27" t="s">
        <v>451</v>
      </c>
      <c r="G128" s="38"/>
      <c r="H128" s="39"/>
      <c r="I128" s="39"/>
      <c r="J128" s="22" t="str">
        <f t="shared" si="6"/>
        <v/>
      </c>
      <c r="K128" s="30" t="str">
        <f t="shared" si="7"/>
        <v>SELECT STATUS</v>
      </c>
      <c r="L128" s="40"/>
    </row>
    <row r="129" spans="1:12" ht="28.5" customHeight="1">
      <c r="A129" s="20" t="s">
        <v>452</v>
      </c>
      <c r="B129" s="21" t="s">
        <v>453</v>
      </c>
      <c r="C129" s="27" t="s">
        <v>20</v>
      </c>
      <c r="D129" s="27" t="s">
        <v>428</v>
      </c>
      <c r="E129" s="27" t="s">
        <v>153</v>
      </c>
      <c r="F129" s="27" t="s">
        <v>454</v>
      </c>
      <c r="G129" s="38"/>
      <c r="H129" s="39"/>
      <c r="I129" s="39"/>
      <c r="J129" s="22" t="str">
        <f t="shared" si="6"/>
        <v/>
      </c>
      <c r="K129" s="30" t="str">
        <f t="shared" si="7"/>
        <v>SELECT STATUS</v>
      </c>
      <c r="L129" s="40"/>
    </row>
    <row r="130" spans="1:12" ht="28.5" customHeight="1">
      <c r="A130" s="20" t="s">
        <v>455</v>
      </c>
      <c r="B130" s="21" t="s">
        <v>456</v>
      </c>
      <c r="C130" s="27" t="s">
        <v>20</v>
      </c>
      <c r="D130" s="27" t="s">
        <v>428</v>
      </c>
      <c r="E130" s="27" t="s">
        <v>77</v>
      </c>
      <c r="F130" s="27" t="s">
        <v>457</v>
      </c>
      <c r="G130" s="38"/>
      <c r="H130" s="39"/>
      <c r="I130" s="39"/>
      <c r="J130" s="22" t="str">
        <f t="shared" si="6"/>
        <v/>
      </c>
      <c r="K130" s="30" t="str">
        <f t="shared" si="7"/>
        <v>SELECT STATUS</v>
      </c>
      <c r="L130" s="40"/>
    </row>
    <row r="131" spans="1:12" ht="28.5" customHeight="1">
      <c r="A131" s="20" t="s">
        <v>458</v>
      </c>
      <c r="B131" s="21" t="s">
        <v>459</v>
      </c>
      <c r="C131" s="27" t="s">
        <v>20</v>
      </c>
      <c r="D131" s="27" t="s">
        <v>428</v>
      </c>
      <c r="E131" s="27" t="s">
        <v>77</v>
      </c>
      <c r="F131" s="27" t="s">
        <v>460</v>
      </c>
      <c r="G131" s="38"/>
      <c r="H131" s="39"/>
      <c r="I131" s="39"/>
      <c r="J131" s="22" t="str">
        <f t="shared" si="6"/>
        <v/>
      </c>
      <c r="K131" s="30" t="str">
        <f t="shared" si="7"/>
        <v>SELECT STATUS</v>
      </c>
      <c r="L131" s="40"/>
    </row>
    <row r="132" spans="1:12" ht="28.5" customHeight="1">
      <c r="A132" s="20" t="s">
        <v>461</v>
      </c>
      <c r="B132" s="21" t="s">
        <v>462</v>
      </c>
      <c r="C132" s="27" t="s">
        <v>20</v>
      </c>
      <c r="D132" s="27" t="s">
        <v>428</v>
      </c>
      <c r="E132" s="27" t="s">
        <v>153</v>
      </c>
      <c r="F132" s="27" t="s">
        <v>463</v>
      </c>
      <c r="G132" s="38"/>
      <c r="H132" s="39"/>
      <c r="I132" s="39"/>
      <c r="J132" s="22" t="str">
        <f t="shared" si="6"/>
        <v/>
      </c>
      <c r="K132" s="30" t="str">
        <f t="shared" si="7"/>
        <v>SELECT STATUS</v>
      </c>
      <c r="L132" s="40"/>
    </row>
    <row r="133" spans="1:12" ht="28.5" customHeight="1">
      <c r="A133" s="20" t="s">
        <v>464</v>
      </c>
      <c r="B133" s="21" t="s">
        <v>465</v>
      </c>
      <c r="C133" s="27" t="s">
        <v>20</v>
      </c>
      <c r="D133" s="27" t="s">
        <v>428</v>
      </c>
      <c r="E133" s="27" t="s">
        <v>77</v>
      </c>
      <c r="F133" s="27" t="s">
        <v>466</v>
      </c>
      <c r="G133" s="38"/>
      <c r="H133" s="39"/>
      <c r="I133" s="39"/>
      <c r="J133" s="22" t="str">
        <f t="shared" si="6"/>
        <v/>
      </c>
      <c r="K133" s="30" t="str">
        <f t="shared" si="7"/>
        <v>SELECT STATUS</v>
      </c>
      <c r="L133" s="40"/>
    </row>
    <row r="134" spans="1:12" ht="28.5" customHeight="1">
      <c r="A134" s="20" t="s">
        <v>467</v>
      </c>
      <c r="B134" s="21" t="s">
        <v>468</v>
      </c>
      <c r="C134" s="27" t="s">
        <v>20</v>
      </c>
      <c r="D134" s="27" t="s">
        <v>428</v>
      </c>
      <c r="E134" s="27" t="s">
        <v>77</v>
      </c>
      <c r="F134" s="27" t="s">
        <v>469</v>
      </c>
      <c r="G134" s="38"/>
      <c r="H134" s="39"/>
      <c r="I134" s="39"/>
      <c r="J134" s="22" t="str">
        <f t="shared" si="6"/>
        <v/>
      </c>
      <c r="K134" s="30" t="str">
        <f t="shared" si="7"/>
        <v>SELECT STATUS</v>
      </c>
      <c r="L134" s="40"/>
    </row>
    <row r="135" spans="1:12">
      <c r="A135" s="20" t="s">
        <v>470</v>
      </c>
      <c r="B135" s="21" t="s">
        <v>75</v>
      </c>
      <c r="C135" s="27" t="s">
        <v>22</v>
      </c>
      <c r="D135" s="27" t="s">
        <v>471</v>
      </c>
      <c r="E135" s="27" t="s">
        <v>77</v>
      </c>
      <c r="F135" s="27" t="s">
        <v>472</v>
      </c>
      <c r="G135" s="38"/>
      <c r="H135" s="39"/>
      <c r="I135" s="39"/>
      <c r="J135" s="22" t="str">
        <f t="shared" ref="J135:J156" si="8">IF(G135="Bid",IF(OR(H135="",I135=""),"",H135+I135),"")</f>
        <v/>
      </c>
      <c r="K135" s="30" t="str">
        <f t="shared" ref="K135:K156" si="9">IF(G135="","SELECT STATUS",IF(G135="No Bid","NO BID",IF(OR(H135="",I135=""),"INCOMPLETE","COMPLETE")))</f>
        <v>SELECT STATUS</v>
      </c>
      <c r="L135" s="40"/>
    </row>
    <row r="136" spans="1:12">
      <c r="A136" s="20" t="s">
        <v>473</v>
      </c>
      <c r="B136" s="21" t="s">
        <v>75</v>
      </c>
      <c r="C136" s="27" t="s">
        <v>22</v>
      </c>
      <c r="D136" s="27" t="s">
        <v>471</v>
      </c>
      <c r="E136" s="27" t="s">
        <v>77</v>
      </c>
      <c r="F136" s="27" t="s">
        <v>474</v>
      </c>
      <c r="G136" s="38"/>
      <c r="H136" s="39"/>
      <c r="I136" s="39"/>
      <c r="J136" s="22" t="str">
        <f t="shared" si="8"/>
        <v/>
      </c>
      <c r="K136" s="30" t="str">
        <f t="shared" si="9"/>
        <v>SELECT STATUS</v>
      </c>
      <c r="L136" s="40"/>
    </row>
    <row r="137" spans="1:12">
      <c r="A137" s="20" t="s">
        <v>475</v>
      </c>
      <c r="B137" s="21" t="s">
        <v>75</v>
      </c>
      <c r="C137" s="27" t="s">
        <v>22</v>
      </c>
      <c r="D137" s="27" t="s">
        <v>471</v>
      </c>
      <c r="E137" s="27" t="s">
        <v>77</v>
      </c>
      <c r="F137" s="27" t="s">
        <v>476</v>
      </c>
      <c r="G137" s="38"/>
      <c r="H137" s="39"/>
      <c r="I137" s="39"/>
      <c r="J137" s="22" t="str">
        <f t="shared" si="8"/>
        <v/>
      </c>
      <c r="K137" s="30" t="str">
        <f t="shared" si="9"/>
        <v>SELECT STATUS</v>
      </c>
      <c r="L137" s="40"/>
    </row>
    <row r="138" spans="1:12">
      <c r="A138" s="20" t="s">
        <v>477</v>
      </c>
      <c r="B138" s="21" t="s">
        <v>75</v>
      </c>
      <c r="C138" s="27" t="s">
        <v>22</v>
      </c>
      <c r="D138" s="27" t="s">
        <v>471</v>
      </c>
      <c r="E138" s="27" t="s">
        <v>77</v>
      </c>
      <c r="F138" s="27" t="s">
        <v>478</v>
      </c>
      <c r="G138" s="38"/>
      <c r="H138" s="39"/>
      <c r="I138" s="39"/>
      <c r="J138" s="22" t="str">
        <f t="shared" si="8"/>
        <v/>
      </c>
      <c r="K138" s="30" t="str">
        <f t="shared" si="9"/>
        <v>SELECT STATUS</v>
      </c>
      <c r="L138" s="40"/>
    </row>
    <row r="139" spans="1:12">
      <c r="A139" s="20" t="s">
        <v>479</v>
      </c>
      <c r="B139" s="21" t="s">
        <v>75</v>
      </c>
      <c r="C139" s="27" t="s">
        <v>22</v>
      </c>
      <c r="D139" s="27" t="s">
        <v>471</v>
      </c>
      <c r="E139" s="27" t="s">
        <v>77</v>
      </c>
      <c r="F139" s="27" t="s">
        <v>480</v>
      </c>
      <c r="G139" s="38"/>
      <c r="H139" s="39"/>
      <c r="I139" s="39"/>
      <c r="J139" s="22" t="str">
        <f t="shared" si="8"/>
        <v/>
      </c>
      <c r="K139" s="30" t="str">
        <f t="shared" si="9"/>
        <v>SELECT STATUS</v>
      </c>
      <c r="L139" s="40"/>
    </row>
    <row r="140" spans="1:12">
      <c r="A140" s="20" t="s">
        <v>481</v>
      </c>
      <c r="B140" s="21" t="s">
        <v>75</v>
      </c>
      <c r="C140" s="27" t="s">
        <v>22</v>
      </c>
      <c r="D140" s="27" t="s">
        <v>471</v>
      </c>
      <c r="E140" s="27" t="s">
        <v>77</v>
      </c>
      <c r="F140" s="27" t="s">
        <v>482</v>
      </c>
      <c r="G140" s="38"/>
      <c r="H140" s="39"/>
      <c r="I140" s="39"/>
      <c r="J140" s="22" t="str">
        <f t="shared" si="8"/>
        <v/>
      </c>
      <c r="K140" s="30" t="str">
        <f t="shared" si="9"/>
        <v>SELECT STATUS</v>
      </c>
      <c r="L140" s="40"/>
    </row>
    <row r="141" spans="1:12">
      <c r="A141" s="20" t="s">
        <v>483</v>
      </c>
      <c r="B141" s="21" t="s">
        <v>75</v>
      </c>
      <c r="C141" s="27" t="s">
        <v>22</v>
      </c>
      <c r="D141" s="27" t="s">
        <v>471</v>
      </c>
      <c r="E141" s="27" t="s">
        <v>77</v>
      </c>
      <c r="F141" s="27" t="s">
        <v>484</v>
      </c>
      <c r="G141" s="38"/>
      <c r="H141" s="39"/>
      <c r="I141" s="39"/>
      <c r="J141" s="22" t="str">
        <f t="shared" si="8"/>
        <v/>
      </c>
      <c r="K141" s="30" t="str">
        <f t="shared" si="9"/>
        <v>SELECT STATUS</v>
      </c>
      <c r="L141" s="40"/>
    </row>
    <row r="142" spans="1:12">
      <c r="A142" s="20" t="s">
        <v>485</v>
      </c>
      <c r="B142" s="21" t="s">
        <v>75</v>
      </c>
      <c r="C142" s="27" t="s">
        <v>22</v>
      </c>
      <c r="D142" s="27" t="s">
        <v>471</v>
      </c>
      <c r="E142" s="27" t="s">
        <v>77</v>
      </c>
      <c r="F142" s="27" t="s">
        <v>486</v>
      </c>
      <c r="G142" s="38"/>
      <c r="H142" s="39"/>
      <c r="I142" s="39"/>
      <c r="J142" s="22" t="str">
        <f t="shared" si="8"/>
        <v/>
      </c>
      <c r="K142" s="30" t="str">
        <f t="shared" si="9"/>
        <v>SELECT STATUS</v>
      </c>
      <c r="L142" s="40"/>
    </row>
    <row r="143" spans="1:12">
      <c r="A143" s="20" t="s">
        <v>487</v>
      </c>
      <c r="B143" s="21" t="s">
        <v>75</v>
      </c>
      <c r="C143" s="27" t="s">
        <v>22</v>
      </c>
      <c r="D143" s="27" t="s">
        <v>471</v>
      </c>
      <c r="E143" s="27" t="s">
        <v>77</v>
      </c>
      <c r="F143" s="27" t="s">
        <v>488</v>
      </c>
      <c r="G143" s="38"/>
      <c r="H143" s="39"/>
      <c r="I143" s="39"/>
      <c r="J143" s="22" t="str">
        <f t="shared" si="8"/>
        <v/>
      </c>
      <c r="K143" s="30" t="str">
        <f t="shared" si="9"/>
        <v>SELECT STATUS</v>
      </c>
      <c r="L143" s="40"/>
    </row>
    <row r="144" spans="1:12">
      <c r="A144" s="20" t="s">
        <v>489</v>
      </c>
      <c r="B144" s="21" t="s">
        <v>75</v>
      </c>
      <c r="C144" s="27" t="s">
        <v>22</v>
      </c>
      <c r="D144" s="27" t="s">
        <v>471</v>
      </c>
      <c r="E144" s="27" t="s">
        <v>77</v>
      </c>
      <c r="F144" s="27" t="s">
        <v>490</v>
      </c>
      <c r="G144" s="38"/>
      <c r="H144" s="39"/>
      <c r="I144" s="39"/>
      <c r="J144" s="22" t="str">
        <f t="shared" si="8"/>
        <v/>
      </c>
      <c r="K144" s="30" t="str">
        <f t="shared" si="9"/>
        <v>SELECT STATUS</v>
      </c>
      <c r="L144" s="40"/>
    </row>
    <row r="145" spans="1:12">
      <c r="A145" s="20" t="s">
        <v>491</v>
      </c>
      <c r="B145" s="21" t="s">
        <v>75</v>
      </c>
      <c r="C145" s="27" t="s">
        <v>22</v>
      </c>
      <c r="D145" s="27" t="s">
        <v>471</v>
      </c>
      <c r="E145" s="27" t="s">
        <v>77</v>
      </c>
      <c r="F145" s="27" t="s">
        <v>492</v>
      </c>
      <c r="G145" s="38"/>
      <c r="H145" s="39"/>
      <c r="I145" s="39"/>
      <c r="J145" s="22" t="str">
        <f t="shared" si="8"/>
        <v/>
      </c>
      <c r="K145" s="30" t="str">
        <f t="shared" si="9"/>
        <v>SELECT STATUS</v>
      </c>
      <c r="L145" s="40"/>
    </row>
    <row r="146" spans="1:12" ht="42.75">
      <c r="A146" s="20" t="s">
        <v>493</v>
      </c>
      <c r="B146" s="21" t="s">
        <v>75</v>
      </c>
      <c r="C146" s="27" t="s">
        <v>22</v>
      </c>
      <c r="D146" s="27" t="s">
        <v>471</v>
      </c>
      <c r="E146" s="27" t="s">
        <v>77</v>
      </c>
      <c r="F146" s="27" t="s">
        <v>494</v>
      </c>
      <c r="G146" s="38"/>
      <c r="H146" s="39"/>
      <c r="I146" s="39"/>
      <c r="J146" s="22" t="str">
        <f t="shared" si="8"/>
        <v/>
      </c>
      <c r="K146" s="30" t="str">
        <f t="shared" si="9"/>
        <v>SELECT STATUS</v>
      </c>
      <c r="L146" s="40"/>
    </row>
    <row r="147" spans="1:12" ht="42.75">
      <c r="A147" s="20" t="s">
        <v>495</v>
      </c>
      <c r="B147" s="21" t="s">
        <v>75</v>
      </c>
      <c r="C147" s="27" t="s">
        <v>22</v>
      </c>
      <c r="D147" s="27" t="s">
        <v>471</v>
      </c>
      <c r="E147" s="27" t="s">
        <v>77</v>
      </c>
      <c r="F147" s="27" t="s">
        <v>496</v>
      </c>
      <c r="G147" s="38"/>
      <c r="H147" s="39"/>
      <c r="I147" s="39"/>
      <c r="J147" s="22" t="str">
        <f t="shared" si="8"/>
        <v/>
      </c>
      <c r="K147" s="30" t="str">
        <f t="shared" si="9"/>
        <v>SELECT STATUS</v>
      </c>
      <c r="L147" s="40"/>
    </row>
    <row r="148" spans="1:12" ht="42.75">
      <c r="A148" s="20" t="s">
        <v>497</v>
      </c>
      <c r="B148" s="21" t="s">
        <v>75</v>
      </c>
      <c r="C148" s="27" t="s">
        <v>22</v>
      </c>
      <c r="D148" s="27" t="s">
        <v>471</v>
      </c>
      <c r="E148" s="27" t="s">
        <v>77</v>
      </c>
      <c r="F148" s="27" t="s">
        <v>498</v>
      </c>
      <c r="G148" s="38"/>
      <c r="H148" s="39"/>
      <c r="I148" s="39"/>
      <c r="J148" s="22" t="str">
        <f t="shared" si="8"/>
        <v/>
      </c>
      <c r="K148" s="30" t="str">
        <f t="shared" si="9"/>
        <v>SELECT STATUS</v>
      </c>
      <c r="L148" s="40"/>
    </row>
    <row r="149" spans="1:12">
      <c r="A149" s="20" t="s">
        <v>499</v>
      </c>
      <c r="B149" s="21" t="s">
        <v>75</v>
      </c>
      <c r="C149" s="27" t="s">
        <v>22</v>
      </c>
      <c r="D149" s="27" t="s">
        <v>471</v>
      </c>
      <c r="E149" s="27" t="s">
        <v>77</v>
      </c>
      <c r="F149" s="27" t="s">
        <v>500</v>
      </c>
      <c r="G149" s="38"/>
      <c r="H149" s="39"/>
      <c r="I149" s="39"/>
      <c r="J149" s="22" t="str">
        <f t="shared" si="8"/>
        <v/>
      </c>
      <c r="K149" s="30" t="str">
        <f t="shared" si="9"/>
        <v>SELECT STATUS</v>
      </c>
      <c r="L149" s="40"/>
    </row>
    <row r="150" spans="1:12">
      <c r="A150" s="20" t="s">
        <v>501</v>
      </c>
      <c r="B150" s="21" t="s">
        <v>75</v>
      </c>
      <c r="C150" s="27" t="s">
        <v>22</v>
      </c>
      <c r="D150" s="27" t="s">
        <v>471</v>
      </c>
      <c r="E150" s="27" t="s">
        <v>77</v>
      </c>
      <c r="F150" s="27" t="s">
        <v>502</v>
      </c>
      <c r="G150" s="38"/>
      <c r="H150" s="39"/>
      <c r="I150" s="39"/>
      <c r="J150" s="22" t="str">
        <f t="shared" si="8"/>
        <v/>
      </c>
      <c r="K150" s="30" t="str">
        <f t="shared" si="9"/>
        <v>SELECT STATUS</v>
      </c>
      <c r="L150" s="40"/>
    </row>
    <row r="151" spans="1:12">
      <c r="A151" s="20" t="s">
        <v>503</v>
      </c>
      <c r="B151" s="21" t="s">
        <v>75</v>
      </c>
      <c r="C151" s="27" t="s">
        <v>22</v>
      </c>
      <c r="D151" s="27" t="s">
        <v>471</v>
      </c>
      <c r="E151" s="27" t="s">
        <v>77</v>
      </c>
      <c r="F151" s="27" t="s">
        <v>504</v>
      </c>
      <c r="G151" s="38"/>
      <c r="H151" s="39"/>
      <c r="I151" s="39"/>
      <c r="J151" s="22" t="str">
        <f t="shared" si="8"/>
        <v/>
      </c>
      <c r="K151" s="30" t="str">
        <f t="shared" si="9"/>
        <v>SELECT STATUS</v>
      </c>
      <c r="L151" s="40"/>
    </row>
    <row r="152" spans="1:12">
      <c r="A152" s="20" t="s">
        <v>505</v>
      </c>
      <c r="B152" s="21" t="s">
        <v>75</v>
      </c>
      <c r="C152" s="27" t="s">
        <v>22</v>
      </c>
      <c r="D152" s="27" t="s">
        <v>471</v>
      </c>
      <c r="E152" s="27" t="s">
        <v>77</v>
      </c>
      <c r="F152" s="27" t="s">
        <v>506</v>
      </c>
      <c r="G152" s="38"/>
      <c r="H152" s="39"/>
      <c r="I152" s="39"/>
      <c r="J152" s="22" t="str">
        <f t="shared" si="8"/>
        <v/>
      </c>
      <c r="K152" s="30" t="str">
        <f t="shared" si="9"/>
        <v>SELECT STATUS</v>
      </c>
      <c r="L152" s="40"/>
    </row>
    <row r="153" spans="1:12">
      <c r="A153" s="20" t="s">
        <v>507</v>
      </c>
      <c r="B153" s="21" t="s">
        <v>75</v>
      </c>
      <c r="C153" s="27" t="s">
        <v>22</v>
      </c>
      <c r="D153" s="27" t="s">
        <v>471</v>
      </c>
      <c r="E153" s="27" t="s">
        <v>77</v>
      </c>
      <c r="F153" s="27" t="s">
        <v>508</v>
      </c>
      <c r="G153" s="38"/>
      <c r="H153" s="39"/>
      <c r="I153" s="39"/>
      <c r="J153" s="22" t="str">
        <f t="shared" si="8"/>
        <v/>
      </c>
      <c r="K153" s="30" t="str">
        <f t="shared" si="9"/>
        <v>SELECT STATUS</v>
      </c>
      <c r="L153" s="40"/>
    </row>
    <row r="154" spans="1:12">
      <c r="A154" s="20" t="s">
        <v>509</v>
      </c>
      <c r="B154" s="21" t="s">
        <v>75</v>
      </c>
      <c r="C154" s="27" t="s">
        <v>22</v>
      </c>
      <c r="D154" s="27" t="s">
        <v>471</v>
      </c>
      <c r="E154" s="27" t="s">
        <v>77</v>
      </c>
      <c r="F154" s="27" t="s">
        <v>510</v>
      </c>
      <c r="G154" s="38"/>
      <c r="H154" s="39"/>
      <c r="I154" s="39"/>
      <c r="J154" s="22" t="str">
        <f t="shared" si="8"/>
        <v/>
      </c>
      <c r="K154" s="30" t="str">
        <f t="shared" si="9"/>
        <v>SELECT STATUS</v>
      </c>
      <c r="L154" s="40"/>
    </row>
    <row r="155" spans="1:12">
      <c r="A155" s="20" t="s">
        <v>511</v>
      </c>
      <c r="B155" s="21" t="s">
        <v>75</v>
      </c>
      <c r="C155" s="27" t="s">
        <v>22</v>
      </c>
      <c r="D155" s="27" t="s">
        <v>471</v>
      </c>
      <c r="E155" s="27" t="s">
        <v>77</v>
      </c>
      <c r="F155" s="27" t="s">
        <v>512</v>
      </c>
      <c r="G155" s="38"/>
      <c r="H155" s="39"/>
      <c r="I155" s="39"/>
      <c r="J155" s="22" t="str">
        <f t="shared" si="8"/>
        <v/>
      </c>
      <c r="K155" s="30" t="str">
        <f t="shared" si="9"/>
        <v>SELECT STATUS</v>
      </c>
      <c r="L155" s="40"/>
    </row>
    <row r="156" spans="1:12">
      <c r="A156" s="23" t="s">
        <v>513</v>
      </c>
      <c r="B156" s="24" t="s">
        <v>75</v>
      </c>
      <c r="C156" s="28" t="s">
        <v>22</v>
      </c>
      <c r="D156" s="28" t="s">
        <v>471</v>
      </c>
      <c r="E156" s="28" t="s">
        <v>77</v>
      </c>
      <c r="F156" s="28" t="s">
        <v>514</v>
      </c>
      <c r="G156" s="41"/>
      <c r="H156" s="42"/>
      <c r="I156" s="42"/>
      <c r="J156" s="25" t="str">
        <f t="shared" si="8"/>
        <v/>
      </c>
      <c r="K156" s="31" t="str">
        <f t="shared" si="9"/>
        <v>SELECT STATUS</v>
      </c>
      <c r="L156" s="43"/>
    </row>
  </sheetData>
  <sheetProtection selectLockedCells="1" sort="0" autoFilter="0" selectUnlockedCells="1"/>
  <mergeCells count="5">
    <mergeCell ref="A2:L2"/>
    <mergeCell ref="A1:L1"/>
    <mergeCell ref="A3:B3"/>
    <mergeCell ref="E3:F3"/>
    <mergeCell ref="I3:J3"/>
  </mergeCells>
  <conditionalFormatting sqref="K7:K156">
    <cfRule type="containsText" dxfId="2" priority="1" operator="containsText" text="COMPLETE"/>
    <cfRule type="containsText" dxfId="1" priority="2" operator="containsText" text="INCOMPLETE"/>
    <cfRule type="containsText" dxfId="0" priority="3" operator="containsText" text="SELECT STATUS"/>
  </conditionalFormatting>
  <dataValidations count="2">
    <dataValidation type="list" sqref="G7:G156" xr:uid="{00000000-0002-0000-0200-000000000000}">
      <formula1>"Bid,No Bid"</formula1>
    </dataValidation>
    <dataValidation type="decimal" operator="greaterThanOrEqual" sqref="H7:I156" xr:uid="{00000000-0002-0000-0200-000001000000}">
      <formula1>0</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7"/>
  <sheetViews>
    <sheetView showGridLines="0" workbookViewId="0">
      <selection activeCell="C17" sqref="C17"/>
    </sheetView>
  </sheetViews>
  <sheetFormatPr defaultRowHeight="14.25"/>
  <cols>
    <col min="1" max="1" width="18" customWidth="1"/>
    <col min="2" max="2" width="20" customWidth="1"/>
    <col min="3" max="3" width="18" customWidth="1"/>
    <col min="4" max="6" width="34" customWidth="1"/>
  </cols>
  <sheetData>
    <row r="1" spans="1:6" ht="30" customHeight="1">
      <c r="A1" s="47" t="s">
        <v>515</v>
      </c>
      <c r="B1" s="46"/>
      <c r="C1" s="46"/>
      <c r="D1" s="46"/>
      <c r="E1" s="46"/>
      <c r="F1" s="46"/>
    </row>
    <row r="2" spans="1:6" ht="15" customHeight="1">
      <c r="A2" s="45" t="s">
        <v>516</v>
      </c>
      <c r="B2" s="46"/>
      <c r="C2" s="46"/>
      <c r="D2" s="46"/>
      <c r="E2" s="46"/>
      <c r="F2" s="46"/>
    </row>
    <row r="4" spans="1:6" ht="21.95" customHeight="1">
      <c r="A4" s="51" t="s">
        <v>517</v>
      </c>
      <c r="B4" s="46"/>
      <c r="C4" s="46"/>
      <c r="D4" s="46"/>
      <c r="E4" s="46"/>
      <c r="F4" s="46"/>
    </row>
    <row r="5" spans="1:6" ht="15" customHeight="1">
      <c r="A5" s="32" t="s">
        <v>62</v>
      </c>
      <c r="B5" s="32" t="s">
        <v>63</v>
      </c>
      <c r="C5" s="32" t="s">
        <v>518</v>
      </c>
      <c r="D5" s="32" t="s">
        <v>519</v>
      </c>
      <c r="E5" s="32" t="s">
        <v>520</v>
      </c>
      <c r="F5" s="32" t="s">
        <v>521</v>
      </c>
    </row>
    <row r="6" spans="1:6">
      <c r="A6" s="33"/>
      <c r="B6" s="33"/>
      <c r="C6" s="33"/>
      <c r="D6" s="44"/>
      <c r="E6" s="44"/>
      <c r="F6" s="44"/>
    </row>
    <row r="7" spans="1:6">
      <c r="A7" s="33"/>
      <c r="B7" s="33"/>
      <c r="C7" s="33"/>
      <c r="D7" s="44"/>
      <c r="E7" s="44"/>
      <c r="F7" s="44"/>
    </row>
    <row r="8" spans="1:6">
      <c r="A8" s="33"/>
      <c r="B8" s="33"/>
      <c r="C8" s="33"/>
      <c r="D8" s="44"/>
      <c r="E8" s="44"/>
      <c r="F8" s="44"/>
    </row>
    <row r="9" spans="1:6">
      <c r="A9" s="33"/>
      <c r="B9" s="33"/>
      <c r="C9" s="33"/>
      <c r="D9" s="44"/>
      <c r="E9" s="44"/>
      <c r="F9" s="44"/>
    </row>
    <row r="10" spans="1:6">
      <c r="A10" s="33"/>
      <c r="B10" s="33"/>
      <c r="C10" s="33"/>
      <c r="D10" s="44"/>
      <c r="E10" s="44"/>
      <c r="F10" s="44"/>
    </row>
    <row r="11" spans="1:6">
      <c r="A11" s="33"/>
      <c r="B11" s="33"/>
      <c r="C11" s="33"/>
      <c r="D11" s="44"/>
      <c r="E11" s="44"/>
      <c r="F11" s="44"/>
    </row>
    <row r="12" spans="1:6">
      <c r="A12" s="33"/>
      <c r="B12" s="33"/>
      <c r="C12" s="33"/>
      <c r="D12" s="44"/>
      <c r="E12" s="44"/>
      <c r="F12" s="44"/>
    </row>
    <row r="13" spans="1:6">
      <c r="A13" s="33"/>
      <c r="B13" s="33"/>
      <c r="C13" s="33"/>
      <c r="D13" s="44"/>
      <c r="E13" s="44"/>
      <c r="F13" s="44"/>
    </row>
    <row r="14" spans="1:6">
      <c r="A14" s="33"/>
      <c r="B14" s="33"/>
      <c r="C14" s="33"/>
      <c r="D14" s="44"/>
      <c r="E14" s="44"/>
      <c r="F14" s="44"/>
    </row>
    <row r="15" spans="1:6">
      <c r="A15" s="33"/>
      <c r="B15" s="33"/>
      <c r="C15" s="33"/>
      <c r="D15" s="44"/>
      <c r="E15" s="44"/>
      <c r="F15" s="44"/>
    </row>
    <row r="16" spans="1:6">
      <c r="A16" s="33"/>
      <c r="B16" s="33"/>
      <c r="C16" s="33"/>
      <c r="D16" s="44"/>
      <c r="E16" s="44"/>
      <c r="F16" s="44"/>
    </row>
    <row r="17" spans="1:6">
      <c r="A17" s="33"/>
      <c r="B17" s="33"/>
      <c r="C17" s="33"/>
      <c r="D17" s="44"/>
      <c r="E17" s="44"/>
      <c r="F17" s="44"/>
    </row>
    <row r="18" spans="1:6">
      <c r="A18" s="33"/>
      <c r="B18" s="33"/>
      <c r="C18" s="33"/>
      <c r="D18" s="44"/>
      <c r="E18" s="44"/>
      <c r="F18" s="44"/>
    </row>
    <row r="19" spans="1:6">
      <c r="A19" s="33"/>
      <c r="B19" s="33"/>
      <c r="C19" s="33"/>
      <c r="D19" s="44"/>
      <c r="E19" s="44"/>
      <c r="F19" s="44"/>
    </row>
    <row r="20" spans="1:6">
      <c r="A20" s="33"/>
      <c r="B20" s="33"/>
      <c r="C20" s="33"/>
      <c r="D20" s="44"/>
      <c r="E20" s="44"/>
      <c r="F20" s="44"/>
    </row>
    <row r="21" spans="1:6">
      <c r="A21" s="33"/>
      <c r="B21" s="33"/>
      <c r="C21" s="33"/>
      <c r="D21" s="44"/>
      <c r="E21" s="44"/>
      <c r="F21" s="44"/>
    </row>
    <row r="22" spans="1:6">
      <c r="A22" s="33"/>
      <c r="B22" s="33"/>
      <c r="C22" s="33"/>
      <c r="D22" s="44"/>
      <c r="E22" s="44"/>
      <c r="F22" s="44"/>
    </row>
    <row r="23" spans="1:6">
      <c r="A23" s="33"/>
      <c r="B23" s="33"/>
      <c r="C23" s="33"/>
      <c r="D23" s="44"/>
      <c r="E23" s="44"/>
      <c r="F23" s="44"/>
    </row>
    <row r="24" spans="1:6">
      <c r="A24" s="33"/>
      <c r="B24" s="33"/>
      <c r="C24" s="33"/>
      <c r="D24" s="44"/>
      <c r="E24" s="44"/>
      <c r="F24" s="44"/>
    </row>
    <row r="25" spans="1:6">
      <c r="A25" s="33"/>
      <c r="B25" s="33"/>
      <c r="C25" s="33"/>
      <c r="D25" s="44"/>
      <c r="E25" s="44"/>
      <c r="F25" s="44"/>
    </row>
    <row r="27" spans="1:6" ht="21.95" customHeight="1">
      <c r="A27" s="51" t="s">
        <v>522</v>
      </c>
      <c r="B27" s="46"/>
      <c r="C27" s="46"/>
      <c r="D27" s="46"/>
      <c r="E27" s="46"/>
      <c r="F27" s="46"/>
    </row>
    <row r="28" spans="1:6">
      <c r="A28" s="52" t="s">
        <v>523</v>
      </c>
      <c r="B28" s="53"/>
      <c r="C28" s="53"/>
      <c r="D28" s="53"/>
      <c r="E28" s="53"/>
      <c r="F28" s="54"/>
    </row>
    <row r="29" spans="1:6">
      <c r="A29" s="55"/>
      <c r="B29" s="46"/>
      <c r="C29" s="46"/>
      <c r="D29" s="46"/>
      <c r="E29" s="46"/>
      <c r="F29" s="56"/>
    </row>
    <row r="30" spans="1:6">
      <c r="A30" s="55"/>
      <c r="B30" s="46"/>
      <c r="C30" s="46"/>
      <c r="D30" s="46"/>
      <c r="E30" s="46"/>
      <c r="F30" s="56"/>
    </row>
    <row r="31" spans="1:6">
      <c r="A31" s="57"/>
      <c r="B31" s="58"/>
      <c r="C31" s="58"/>
      <c r="D31" s="58"/>
      <c r="E31" s="58"/>
      <c r="F31" s="59"/>
    </row>
    <row r="33" spans="1:2" ht="15" customHeight="1">
      <c r="A33" s="13" t="s">
        <v>37</v>
      </c>
      <c r="B33" s="14" t="str">
        <f>IF('Contractor Information'!B5="","",'Contractor Information'!B5)</f>
        <v/>
      </c>
    </row>
    <row r="34" spans="1:2" ht="15" customHeight="1">
      <c r="A34" s="13" t="s">
        <v>524</v>
      </c>
      <c r="B34" s="33"/>
    </row>
    <row r="35" spans="1:2" ht="15" customHeight="1">
      <c r="A35" s="13" t="s">
        <v>40</v>
      </c>
      <c r="B35" s="33"/>
    </row>
    <row r="36" spans="1:2" ht="15" customHeight="1">
      <c r="A36" s="13" t="s">
        <v>525</v>
      </c>
      <c r="B36" s="33"/>
    </row>
    <row r="37" spans="1:2" ht="15" customHeight="1">
      <c r="A37" s="13" t="s">
        <v>526</v>
      </c>
      <c r="B37" s="34"/>
    </row>
  </sheetData>
  <sheetProtection selectLockedCells="1" sort="0" autoFilter="0" selectUnlockedCells="1"/>
  <mergeCells count="5">
    <mergeCell ref="A2:F2"/>
    <mergeCell ref="A1:F1"/>
    <mergeCell ref="A27:F27"/>
    <mergeCell ref="A4:F4"/>
    <mergeCell ref="A28:F31"/>
  </mergeCells>
  <dataValidations count="1">
    <dataValidation type="list" sqref="C6:C25" xr:uid="{00000000-0002-0000-0300-000000000000}">
      <formula1>"None,Clarification,Qualification,Alternate,Deviation"</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Contractor Information</vt:lpstr>
      <vt:lpstr>Price Schedule</vt:lpstr>
      <vt:lpstr>Exceptions &amp; Certification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Burns, Amy</cp:lastModifiedBy>
  <dcterms:created xsi:type="dcterms:W3CDTF">2026-08-31T13:26:56Z</dcterms:created>
  <dcterms:modified xsi:type="dcterms:W3CDTF">2026-09-10T12:03:29Z</dcterms:modified>
</cp:coreProperties>
</file>