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Marketing\"/>
    </mc:Choice>
  </mc:AlternateContent>
  <xr:revisionPtr revIDLastSave="0" documentId="8_{80FE6E6E-7E61-40EC-8D0D-66C9218DA337}" xr6:coauthVersionLast="47" xr6:coauthVersionMax="47" xr10:uidLastSave="{00000000-0000-0000-0000-000000000000}"/>
  <bookViews>
    <workbookView xWindow="-120" yWindow="-120" windowWidth="30960" windowHeight="15720" xr2:uid="{00000000-000D-0000-FFFF-FFFF00000000}"/>
  </bookViews>
  <sheets>
    <sheet name="Instructions" sheetId="1" r:id="rId1"/>
    <sheet name="Contractor Information" sheetId="2" r:id="rId2"/>
    <sheet name="Price Schedule" sheetId="3" r:id="rId3"/>
    <sheet name="Exceptions &amp; Certification"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4" l="1"/>
  <c r="K195" i="3"/>
  <c r="J195" i="3"/>
  <c r="K194" i="3"/>
  <c r="J194" i="3"/>
  <c r="K193" i="3"/>
  <c r="J193" i="3"/>
  <c r="K192" i="3"/>
  <c r="J192" i="3"/>
  <c r="K191" i="3"/>
  <c r="J191" i="3"/>
  <c r="K190" i="3"/>
  <c r="J190" i="3"/>
  <c r="K189" i="3"/>
  <c r="J189" i="3"/>
  <c r="K188" i="3"/>
  <c r="J188" i="3"/>
  <c r="K187" i="3"/>
  <c r="J187" i="3"/>
  <c r="K186" i="3"/>
  <c r="J186" i="3"/>
  <c r="K185" i="3"/>
  <c r="J185" i="3"/>
  <c r="K184" i="3"/>
  <c r="J184" i="3"/>
  <c r="K183" i="3"/>
  <c r="J183" i="3"/>
  <c r="K182" i="3"/>
  <c r="J182" i="3"/>
  <c r="K181" i="3"/>
  <c r="J181" i="3"/>
  <c r="K180" i="3"/>
  <c r="J180" i="3"/>
  <c r="K179" i="3"/>
  <c r="J179" i="3"/>
  <c r="K178" i="3"/>
  <c r="J178" i="3"/>
  <c r="K177" i="3"/>
  <c r="J177" i="3"/>
  <c r="K176" i="3"/>
  <c r="J176" i="3"/>
  <c r="K175" i="3"/>
  <c r="J175" i="3"/>
  <c r="K174" i="3"/>
  <c r="J174" i="3"/>
  <c r="K173" i="3"/>
  <c r="J173" i="3"/>
  <c r="K172" i="3"/>
  <c r="J172" i="3"/>
  <c r="K171" i="3"/>
  <c r="J171" i="3"/>
  <c r="K170" i="3"/>
  <c r="J170" i="3"/>
  <c r="K169" i="3"/>
  <c r="J169" i="3"/>
  <c r="K168" i="3"/>
  <c r="J168" i="3"/>
  <c r="K167" i="3"/>
  <c r="J167" i="3"/>
  <c r="K166" i="3"/>
  <c r="J166" i="3"/>
  <c r="K165" i="3"/>
  <c r="J165" i="3"/>
  <c r="K164" i="3"/>
  <c r="J164" i="3"/>
  <c r="K163" i="3"/>
  <c r="J163" i="3"/>
  <c r="K162" i="3"/>
  <c r="J162" i="3"/>
  <c r="K161" i="3"/>
  <c r="J161" i="3"/>
  <c r="K160" i="3"/>
  <c r="J160" i="3"/>
  <c r="K159" i="3"/>
  <c r="J159" i="3"/>
  <c r="K158" i="3"/>
  <c r="J158" i="3"/>
  <c r="K157" i="3"/>
  <c r="J157" i="3"/>
  <c r="K156" i="3"/>
  <c r="J156" i="3"/>
  <c r="K155" i="3"/>
  <c r="J155" i="3"/>
  <c r="K154" i="3"/>
  <c r="J154" i="3"/>
  <c r="K153" i="3"/>
  <c r="J153" i="3"/>
  <c r="K152" i="3"/>
  <c r="J152" i="3"/>
  <c r="K151" i="3"/>
  <c r="J151" i="3"/>
  <c r="K150" i="3"/>
  <c r="J150" i="3"/>
  <c r="K149" i="3"/>
  <c r="J149" i="3"/>
  <c r="K148" i="3"/>
  <c r="J148" i="3"/>
  <c r="K147" i="3"/>
  <c r="J147" i="3"/>
  <c r="K146" i="3"/>
  <c r="J146" i="3"/>
  <c r="K145" i="3"/>
  <c r="J145" i="3"/>
  <c r="K144" i="3"/>
  <c r="J144" i="3"/>
  <c r="K143" i="3"/>
  <c r="J143" i="3"/>
  <c r="K142" i="3"/>
  <c r="J142" i="3"/>
  <c r="K141" i="3"/>
  <c r="J141" i="3"/>
  <c r="K140" i="3"/>
  <c r="J140" i="3"/>
  <c r="K139" i="3"/>
  <c r="J139" i="3"/>
  <c r="K138" i="3"/>
  <c r="J138" i="3"/>
  <c r="K137" i="3"/>
  <c r="J137" i="3"/>
  <c r="K136" i="3"/>
  <c r="J136" i="3"/>
  <c r="K135" i="3"/>
  <c r="J135" i="3"/>
  <c r="K134" i="3"/>
  <c r="J134" i="3"/>
  <c r="K133" i="3"/>
  <c r="J133" i="3"/>
  <c r="K132" i="3"/>
  <c r="J132" i="3"/>
  <c r="K131" i="3"/>
  <c r="J131" i="3"/>
  <c r="K130" i="3"/>
  <c r="J130" i="3"/>
  <c r="K129" i="3"/>
  <c r="J129" i="3"/>
  <c r="K128" i="3"/>
  <c r="J128" i="3"/>
  <c r="K127" i="3"/>
  <c r="J127" i="3"/>
  <c r="K126" i="3"/>
  <c r="J126" i="3"/>
  <c r="K125" i="3"/>
  <c r="J125" i="3"/>
  <c r="K124" i="3"/>
  <c r="J124" i="3"/>
  <c r="K123" i="3"/>
  <c r="J123" i="3"/>
  <c r="K122" i="3"/>
  <c r="J122" i="3"/>
  <c r="K121" i="3"/>
  <c r="J121" i="3"/>
  <c r="K120" i="3"/>
  <c r="J120" i="3"/>
  <c r="K119" i="3"/>
  <c r="J119" i="3"/>
  <c r="K118" i="3"/>
  <c r="J118" i="3"/>
  <c r="K117" i="3"/>
  <c r="J117" i="3"/>
  <c r="K116" i="3"/>
  <c r="J116" i="3"/>
  <c r="K115" i="3"/>
  <c r="J115" i="3"/>
  <c r="K114" i="3"/>
  <c r="J114" i="3"/>
  <c r="K113" i="3"/>
  <c r="J113" i="3"/>
  <c r="K112" i="3"/>
  <c r="J112" i="3"/>
  <c r="K111" i="3"/>
  <c r="J111" i="3"/>
  <c r="K110" i="3"/>
  <c r="J110" i="3"/>
  <c r="K109" i="3"/>
  <c r="J109" i="3"/>
  <c r="K108" i="3"/>
  <c r="J108" i="3"/>
  <c r="K107" i="3"/>
  <c r="J107" i="3"/>
  <c r="K106" i="3"/>
  <c r="J106" i="3"/>
  <c r="K105" i="3"/>
  <c r="J105" i="3"/>
  <c r="K104" i="3"/>
  <c r="J104" i="3"/>
  <c r="K103" i="3"/>
  <c r="J103" i="3"/>
  <c r="K102" i="3"/>
  <c r="J102" i="3"/>
  <c r="K101" i="3"/>
  <c r="J101" i="3"/>
  <c r="K100" i="3"/>
  <c r="J100" i="3"/>
  <c r="K99" i="3"/>
  <c r="J99" i="3"/>
  <c r="K98" i="3"/>
  <c r="J98" i="3"/>
  <c r="K97" i="3"/>
  <c r="J97" i="3"/>
  <c r="K96" i="3"/>
  <c r="J96" i="3"/>
  <c r="K95" i="3"/>
  <c r="J95" i="3"/>
  <c r="K94" i="3"/>
  <c r="J94" i="3"/>
  <c r="K93" i="3"/>
  <c r="J93" i="3"/>
  <c r="K92" i="3"/>
  <c r="J92" i="3"/>
  <c r="K91" i="3"/>
  <c r="J91" i="3"/>
  <c r="K90" i="3"/>
  <c r="J90" i="3"/>
  <c r="K89" i="3"/>
  <c r="J89" i="3"/>
  <c r="K88" i="3"/>
  <c r="J88" i="3"/>
  <c r="K87" i="3"/>
  <c r="J87" i="3"/>
  <c r="K86" i="3"/>
  <c r="J86" i="3"/>
  <c r="K85" i="3"/>
  <c r="J85" i="3"/>
  <c r="K84" i="3"/>
  <c r="J84" i="3"/>
  <c r="K83" i="3"/>
  <c r="J83" i="3"/>
  <c r="K82" i="3"/>
  <c r="J82" i="3"/>
  <c r="K81" i="3"/>
  <c r="J81" i="3"/>
  <c r="K80" i="3"/>
  <c r="J80" i="3"/>
  <c r="K79" i="3"/>
  <c r="J79" i="3"/>
  <c r="K78" i="3"/>
  <c r="J78" i="3"/>
  <c r="K77" i="3"/>
  <c r="J77" i="3"/>
  <c r="K76" i="3"/>
  <c r="J76" i="3"/>
  <c r="K75" i="3"/>
  <c r="J75" i="3"/>
  <c r="K74" i="3"/>
  <c r="J74" i="3"/>
  <c r="K73" i="3"/>
  <c r="J73" i="3"/>
  <c r="K72" i="3"/>
  <c r="J72" i="3"/>
  <c r="K71" i="3"/>
  <c r="J71" i="3"/>
  <c r="K70" i="3"/>
  <c r="J70" i="3"/>
  <c r="K69" i="3"/>
  <c r="J69" i="3"/>
  <c r="K68" i="3"/>
  <c r="J68" i="3"/>
  <c r="K67" i="3"/>
  <c r="J67" i="3"/>
  <c r="K66" i="3"/>
  <c r="J66" i="3"/>
  <c r="K65" i="3"/>
  <c r="J65" i="3"/>
  <c r="K64" i="3"/>
  <c r="J64" i="3"/>
  <c r="K63" i="3"/>
  <c r="J63" i="3"/>
  <c r="K62" i="3"/>
  <c r="J62" i="3"/>
  <c r="K61" i="3"/>
  <c r="J61" i="3"/>
  <c r="K60" i="3"/>
  <c r="J60" i="3"/>
  <c r="K59" i="3"/>
  <c r="J59" i="3"/>
  <c r="K58" i="3"/>
  <c r="J58" i="3"/>
  <c r="K57" i="3"/>
  <c r="J57" i="3"/>
  <c r="K56" i="3"/>
  <c r="J56" i="3"/>
  <c r="K55" i="3"/>
  <c r="J55" i="3"/>
  <c r="K54" i="3"/>
  <c r="J54" i="3"/>
  <c r="K53" i="3"/>
  <c r="J53" i="3"/>
  <c r="K52" i="3"/>
  <c r="J52" i="3"/>
  <c r="K51" i="3"/>
  <c r="J51" i="3"/>
  <c r="K50" i="3"/>
  <c r="J50" i="3"/>
  <c r="K49" i="3"/>
  <c r="J49" i="3"/>
  <c r="K48" i="3"/>
  <c r="J48" i="3"/>
  <c r="K47" i="3"/>
  <c r="J47" i="3"/>
  <c r="K46" i="3"/>
  <c r="J46" i="3"/>
  <c r="K45" i="3"/>
  <c r="J45" i="3"/>
  <c r="K44" i="3"/>
  <c r="J44" i="3"/>
  <c r="K43" i="3"/>
  <c r="J43" i="3"/>
  <c r="K42" i="3"/>
  <c r="J42" i="3"/>
  <c r="K41" i="3"/>
  <c r="J41" i="3"/>
  <c r="K40" i="3"/>
  <c r="J40" i="3"/>
  <c r="K39" i="3"/>
  <c r="J39" i="3"/>
  <c r="K38" i="3"/>
  <c r="J38" i="3"/>
  <c r="K37" i="3"/>
  <c r="J37" i="3"/>
  <c r="K36" i="3"/>
  <c r="J36" i="3"/>
  <c r="K35" i="3"/>
  <c r="J35" i="3"/>
  <c r="K34" i="3"/>
  <c r="J34" i="3"/>
  <c r="K33" i="3"/>
  <c r="J33" i="3"/>
  <c r="K32" i="3"/>
  <c r="J32" i="3"/>
  <c r="K31" i="3"/>
  <c r="J31" i="3"/>
  <c r="K30" i="3"/>
  <c r="J30" i="3"/>
  <c r="K29" i="3"/>
  <c r="J29" i="3"/>
  <c r="K28" i="3"/>
  <c r="J28" i="3"/>
  <c r="K27" i="3"/>
  <c r="J27" i="3"/>
  <c r="K26" i="3"/>
  <c r="J26" i="3"/>
  <c r="K25" i="3"/>
  <c r="J25" i="3"/>
  <c r="K24" i="3"/>
  <c r="J24" i="3"/>
  <c r="K23" i="3"/>
  <c r="J23" i="3"/>
  <c r="K22" i="3"/>
  <c r="J22" i="3"/>
  <c r="K21" i="3"/>
  <c r="J21" i="3"/>
  <c r="K20" i="3"/>
  <c r="J20" i="3"/>
  <c r="K19" i="3"/>
  <c r="J19" i="3"/>
  <c r="K18" i="3"/>
  <c r="J18" i="3"/>
  <c r="K17" i="3"/>
  <c r="J17" i="3"/>
  <c r="K16" i="3"/>
  <c r="J16" i="3"/>
  <c r="K15" i="3"/>
  <c r="J15" i="3"/>
  <c r="K14" i="3"/>
  <c r="J14" i="3"/>
  <c r="K13" i="3"/>
  <c r="J13" i="3"/>
  <c r="K12" i="3"/>
  <c r="J12" i="3"/>
  <c r="K11" i="3"/>
  <c r="J11" i="3"/>
  <c r="K10" i="3"/>
  <c r="J10" i="3"/>
  <c r="K9" i="3"/>
  <c r="J9" i="3"/>
  <c r="K8" i="3"/>
  <c r="J8" i="3"/>
  <c r="K7" i="3"/>
  <c r="J7" i="3"/>
  <c r="K3" i="3"/>
  <c r="G3" i="3"/>
</calcChain>
</file>

<file path=xl/sharedStrings.xml><?xml version="1.0" encoding="utf-8"?>
<sst xmlns="http://schemas.openxmlformats.org/spreadsheetml/2006/main" count="1263" uniqueCount="682">
  <si>
    <t>APPENDIX D — WEATHERIZATION MEASURE UNIT PRICE WORKBOOK</t>
  </si>
  <si>
    <t>Purpose and Required Use</t>
  </si>
  <si>
    <t>1</t>
  </si>
  <si>
    <t>Complete the Contractor Information sheet before entering prices.</t>
  </si>
  <si>
    <t>2</t>
  </si>
  <si>
    <t>Use the Price Schedule to identify every measure in each requested trade category. Select Bid and enter prices for every applicable line. Select No Bid only for measures outside the requested trade categories.</t>
  </si>
  <si>
    <t>3</t>
  </si>
  <si>
    <t>For each Bid line, enter separate labor and material unit prices. Enter 0.00 when one component has no charge; do not leave a required component blank.</t>
  </si>
  <si>
    <t>4</t>
  </si>
  <si>
    <t>The Total Unit Price is calculated automatically. Prices must include all ordinary costs identified in Section 4.2 of the RFP. Enter 0.00 when either labor or material has no separate charge.</t>
  </si>
  <si>
    <t>5</t>
  </si>
  <si>
    <t>Do not change Appendix Line IDs, source codes, trade categories, measure groups, units, descriptions, formulas, or worksheet structure.</t>
  </si>
  <si>
    <t>6</t>
  </si>
  <si>
    <t>Use the Exceptions &amp; Certification sheet for every requested deviation, qualification, alternate, or clarification.</t>
  </si>
  <si>
    <t>7</t>
  </si>
  <si>
    <t>Return this workbook in its native Microsoft Excel format with the signed certification required by the RFP.</t>
  </si>
  <si>
    <t>8</t>
  </si>
  <si>
    <t>A blank status, incomplete Bid line, No Bid within a requested trade category, altered controlled field, or undisclosed exception may make the affected category nonresponsive.</t>
  </si>
  <si>
    <t>Trade Category Reference</t>
  </si>
  <si>
    <t>A – Shell</t>
  </si>
  <si>
    <t>Air sealing, insulation, doors, windows, attic/crawl measures and incidental shell work</t>
  </si>
  <si>
    <t>B – Mechanical/HVAC</t>
  </si>
  <si>
    <t>Heating, ventilation and air conditioning equipment, water heating and combustion-appliance work</t>
  </si>
  <si>
    <t>C – Electrical</t>
  </si>
  <si>
    <t>Electrical circuits, controls, devices and alarms</t>
  </si>
  <si>
    <t>D – Plumbing</t>
  </si>
  <si>
    <t>Approved plumbing, sump and water-heating connections</t>
  </si>
  <si>
    <t>E – Ventilation</t>
  </si>
  <si>
    <t>Whole-building and local ventilation, exhaust, ducting and terminations</t>
  </si>
  <si>
    <t>F – Specialty</t>
  </si>
  <si>
    <t>Lighting, approved appliances and specialty measures</t>
  </si>
  <si>
    <t>C/E</t>
  </si>
  <si>
    <t>A combined electrical and ventilation line may require appropriately licensed work or approved subcontracting</t>
  </si>
  <si>
    <t>CONTRACTOR INFORMATION</t>
  </si>
  <si>
    <t>Complete all applicable fields. Yellow cells are contractor-entry fields.</t>
  </si>
  <si>
    <t>Business Information</t>
  </si>
  <si>
    <t>Legal business name</t>
  </si>
  <si>
    <t>Doing business as</t>
  </si>
  <si>
    <t>Primary contact</t>
  </si>
  <si>
    <t>Title</t>
  </si>
  <si>
    <t>Email</t>
  </si>
  <si>
    <t>Phone</t>
  </si>
  <si>
    <t>Business address</t>
  </si>
  <si>
    <t>City, state and ZIP code</t>
  </si>
  <si>
    <t>Federal Employer Identification Number</t>
  </si>
  <si>
    <t>Unique Entity Identifier, if applicable</t>
  </si>
  <si>
    <t>System for Award Management status/expiration</t>
  </si>
  <si>
    <t>Requested Trade Categories</t>
  </si>
  <si>
    <t>Select</t>
  </si>
  <si>
    <t>Proposal Control</t>
  </si>
  <si>
    <t>RFP number</t>
  </si>
  <si>
    <t>BWCA-WX-RFP-001</t>
  </si>
  <si>
    <t>Applicable submission cutoff</t>
  </si>
  <si>
    <t>Addenda acknowledged</t>
  </si>
  <si>
    <t>Workbook prepared by</t>
  </si>
  <si>
    <t>Preparation date</t>
  </si>
  <si>
    <t>Enter data only in yellow cells. Use filters to review a trade category or measure group.</t>
  </si>
  <si>
    <t>Measures in workbook</t>
  </si>
  <si>
    <t>Measures marked Bid</t>
  </si>
  <si>
    <t>Incomplete bid lines</t>
  </si>
  <si>
    <t>Appendix Line ID</t>
  </si>
  <si>
    <t>Source Measure Code</t>
  </si>
  <si>
    <t>Trade Category</t>
  </si>
  <si>
    <t>Measure Group</t>
  </si>
  <si>
    <t>Unit</t>
  </si>
  <si>
    <t>Controlled Measure Description</t>
  </si>
  <si>
    <t>Bid Status</t>
  </si>
  <si>
    <t>Labor Unit Price</t>
  </si>
  <si>
    <t>Material Unit Price</t>
  </si>
  <si>
    <t>Total Unit Price</t>
  </si>
  <si>
    <t>Completion Check</t>
  </si>
  <si>
    <t>Contractor Notes</t>
  </si>
  <si>
    <t>APPD-001</t>
  </si>
  <si>
    <t>Uncoded</t>
  </si>
  <si>
    <t>Lighting</t>
  </si>
  <si>
    <t>each</t>
  </si>
  <si>
    <t>LED Bulb - 8 watt (Replaces standard 40W, energy star rated, lead free, daylight bulb)</t>
  </si>
  <si>
    <t>APPD-002</t>
  </si>
  <si>
    <t>LED Bulb - 10 watt (Replaces standard 60W, energy star rated, lead free, daylight bulb)</t>
  </si>
  <si>
    <t>APPD-003</t>
  </si>
  <si>
    <t>LED Bulb - 13 watt (Replaces standard 75W, energy star rated, lead free, daylight bulb)</t>
  </si>
  <si>
    <t>APPD-004</t>
  </si>
  <si>
    <t>LED Chandelier bulb- 5 watt (Replaces chandelier style 40W, energy star rated, lead free, daylight bulb)</t>
  </si>
  <si>
    <t>APPD-005</t>
  </si>
  <si>
    <t>LED Bulb - 3-way (energy star rated, lead free, daylight bulb)</t>
  </si>
  <si>
    <t>APPD-006</t>
  </si>
  <si>
    <t>LED Recess Conversion Fixture 10watt (Replaces standard 60W, energy star rated, daylight bulb)</t>
  </si>
  <si>
    <t>APPD-007</t>
  </si>
  <si>
    <t>LED Bulb-13watt Flood light(Replaces standard 100W,energy star rated, daylight bulb)</t>
  </si>
  <si>
    <t>APPD-008</t>
  </si>
  <si>
    <t>H&amp;S 200</t>
  </si>
  <si>
    <t>C/E – Electrical/Ventilation</t>
  </si>
  <si>
    <t>Health and Safety</t>
  </si>
  <si>
    <t>H&amp;S 200. ASHRAE-compliant replacement bath exhaust fan with light, 80–120 CFM variable-speed capability for continuous ventilation; includes moisture-control module, smart switch, rigid ductwork vented outdoors and insulation to R-8 where ductwork passes through unconditioned space.</t>
  </si>
  <si>
    <t>APPD-009</t>
  </si>
  <si>
    <t>H&amp;S 201</t>
  </si>
  <si>
    <t>H&amp;S 201. ASHRAE-compliant replacement bath exhaust fan without light, 80–120 CFM variable-speed capability for continuous ventilation; includes moisture-control module, smart switch, rigid ductwork vented outdoors and insulation to R-8 where ductwork passes through unconditioned space.</t>
  </si>
  <si>
    <t>APPD-010</t>
  </si>
  <si>
    <t>H&amp;S 202</t>
  </si>
  <si>
    <t>H&amp;S 202. ASHRAE In-line fan (includes venting to outside 15 ft)</t>
  </si>
  <si>
    <t>APPD-011</t>
  </si>
  <si>
    <t>H&amp;S 203</t>
  </si>
  <si>
    <t>H&amp;S 203. ASHRAE Extend Ducting per 2 ft.</t>
  </si>
  <si>
    <t>APPD-012</t>
  </si>
  <si>
    <t>H&amp;S 204</t>
  </si>
  <si>
    <t>H&amp;S 204. ASHRAE Run electrical source</t>
  </si>
  <si>
    <t>APPD-013</t>
  </si>
  <si>
    <t>H&amp;S 205</t>
  </si>
  <si>
    <t>H&amp;S 205. Exhaust existing first-floor bath or kitchen fan through roof; includes flapper termination and insulated ductwork.</t>
  </si>
  <si>
    <t>APPD-014</t>
  </si>
  <si>
    <t>H&amp;S 206</t>
  </si>
  <si>
    <t>H&amp;S 206. Exhaust existing second-floor bath or kitchen fan through roof; includes flapper termination and insulated ductwork.</t>
  </si>
  <si>
    <t>APPD-015</t>
  </si>
  <si>
    <t>H&amp;S 207</t>
  </si>
  <si>
    <t>H&amp;S 207. ASHRAE-compliant replacement kitchen exhaust fan with light, 80–120 CFM variable-speed capability for continuous ventilation; includes rigid ductwork vented outdoors and insulation to R-8 where ductwork passes through unconditioned space.</t>
  </si>
  <si>
    <t>APPD-016</t>
  </si>
  <si>
    <t>H&amp;S 208</t>
  </si>
  <si>
    <t>H&amp;S 208. ASHRAE-compliant replacement kitchen exhaust fan without light, 80–120 CFM variable-speed capability for continuous ventilation; includes rigid ductwork vented outdoors and insulation to R-8 where ductwork passes through unconditioned space.</t>
  </si>
  <si>
    <t>APPD-017</t>
  </si>
  <si>
    <t>H&amp;S 209</t>
  </si>
  <si>
    <t>H&amp;S 209. Smart Switch</t>
  </si>
  <si>
    <t>APPD-018</t>
  </si>
  <si>
    <t>H&amp;S 210</t>
  </si>
  <si>
    <t>H&amp;S 210. Dryer Vent Hood &amp; Damper Only (Plastic/HD metal, non-louvered, w/clamps &amp; caulk)</t>
  </si>
  <si>
    <t>APPD-019</t>
  </si>
  <si>
    <t>H&amp;S 211</t>
  </si>
  <si>
    <t>H&amp;S 211. Dryer vent w/flex duct, 2 elbows, clamps - replace existing up to 8' (incl. caulking)</t>
  </si>
  <si>
    <t>APPD-020</t>
  </si>
  <si>
    <t>H&amp;S 212</t>
  </si>
  <si>
    <t>H&amp;S 212. Dryer vent w/rigid duct, 2 elbows, clamps - replace existing up to 8' (incl. caulking)</t>
  </si>
  <si>
    <t>APPD-021</t>
  </si>
  <si>
    <t>H&amp;S 213</t>
  </si>
  <si>
    <t>H&amp;S 213. Complete dryer vent with flexible or rigid metal ductwork; new opening through wood or band joist.</t>
  </si>
  <si>
    <t>APPD-022</t>
  </si>
  <si>
    <t>H&amp;S 214</t>
  </si>
  <si>
    <t>H&amp;S 214. Complete dryer vent with flexible or rigid metal ductwork; new opening through brick or masonry.</t>
  </si>
  <si>
    <t>APPD-023</t>
  </si>
  <si>
    <t>H&amp;S 215</t>
  </si>
  <si>
    <t>H&amp;S 215. Range Hood Vent for Mobile Homes (Air King)</t>
  </si>
  <si>
    <t>APPD-024</t>
  </si>
  <si>
    <t>H&amp;S 216</t>
  </si>
  <si>
    <t>2 linear feet</t>
  </si>
  <si>
    <t>H&amp;S 216. Rigid Duct - 2 ft. sections</t>
  </si>
  <si>
    <t>APPD-025</t>
  </si>
  <si>
    <t>H&amp;S 217</t>
  </si>
  <si>
    <t>H&amp;S 217. Smoke alarm listed to UL 217 or approved by the authority having jurisdiction; includes a 10-year manufacturer warranty and sealed, nonreplaceable battery.</t>
  </si>
  <si>
    <t>APPD-026</t>
  </si>
  <si>
    <t>H&amp;S 218</t>
  </si>
  <si>
    <t>H&amp;S 218. Carbon-monoxide alarm listed to UL 2034 or approved by the authority having jurisdiction; includes a 10-year manufacturer warranty and sealed, nonreplaceable battery.</t>
  </si>
  <si>
    <t>APPD-027</t>
  </si>
  <si>
    <t>H&amp;S 219</t>
  </si>
  <si>
    <t>square foot</t>
  </si>
  <si>
    <t>H&amp;S 219. 6-Mil Vapor Retarder in Vented &amp; Non-Vented Spaces:</t>
  </si>
  <si>
    <t>APPD-028</t>
  </si>
  <si>
    <t>H&amp;S 220</t>
  </si>
  <si>
    <t>H&amp;S 220. 6-Mil Vapor Retarder in Pier &amp; Skirting Foundations:</t>
  </si>
  <si>
    <t>APPD-029</t>
  </si>
  <si>
    <t>H&amp;S 221</t>
  </si>
  <si>
    <t>H&amp;S 221. Sump Pump/ Well Pit Radon Barrier Cover: Cover sump pump wells or pits with an airtight cover that allows for all necessary penetrations to be tightly sealed</t>
  </si>
  <si>
    <t>APPD-030</t>
  </si>
  <si>
    <t>H&amp;S 222</t>
  </si>
  <si>
    <t>H&amp;S 222. Install New Sump Pump</t>
  </si>
  <si>
    <t>APPD-031</t>
  </si>
  <si>
    <t>H&amp;S 223</t>
  </si>
  <si>
    <t>H&amp;S 223. Air Seal Existing Sump Pump Cover</t>
  </si>
  <si>
    <t>APPD-032</t>
  </si>
  <si>
    <t>Balanced whole-building ventilation equipment, installed and commissioned in accordance with the approved work order, manufacturer instructions and applicable program standards.</t>
  </si>
  <si>
    <t>APPD-033</t>
  </si>
  <si>
    <t>First Floor New ASHRAE Compliant Bath Fan and Ducting to Outside w/ New Power Source and Smart Switch through brick/masonry.</t>
  </si>
  <si>
    <t>APPD-034</t>
  </si>
  <si>
    <t>First Floor New ASHRAE Compliant Bath Fan and Weatherized Ducting to Outside w/ New Power Source and Smart Switch through wood</t>
  </si>
  <si>
    <t>APPD-035</t>
  </si>
  <si>
    <t>Second Floor New ASHRAE Compliant Bath Fan and Weatherized Ducting to Outside w/ New Power Source and Smart Switch through brick/masonry</t>
  </si>
  <si>
    <t>APPD-036</t>
  </si>
  <si>
    <t>Second Floor New ASHRAE Compliant Bath Fan and Weatherized Ducting to Outside w/ New Power Source and Smart Switch through wood</t>
  </si>
  <si>
    <t>APPD-037</t>
  </si>
  <si>
    <t>H&amp;S 224</t>
  </si>
  <si>
    <t>Lead-Safe Work</t>
  </si>
  <si>
    <t>H&amp;S 224. Lead Safe Work Doors &amp; Windows</t>
  </si>
  <si>
    <t>APPD-038</t>
  </si>
  <si>
    <t>H&amp;S 225</t>
  </si>
  <si>
    <t>20 linear feet</t>
  </si>
  <si>
    <t>H&amp;S 225. Lead Safe Work 1-Story</t>
  </si>
  <si>
    <t>APPD-039</t>
  </si>
  <si>
    <t>H&amp;S 226</t>
  </si>
  <si>
    <t>H&amp;S 226. Lead Safe Work 2-Story</t>
  </si>
  <si>
    <t>APPD-040</t>
  </si>
  <si>
    <t>284</t>
  </si>
  <si>
    <t>Duct Sealing and Insulation</t>
  </si>
  <si>
    <t>284. Plenum sealing ( No A-coil Remove furnace A-coil cover Seal w/ foil tape and mastic)</t>
  </si>
  <si>
    <t>APPD-041</t>
  </si>
  <si>
    <t>285</t>
  </si>
  <si>
    <t>285. Plenum sealing ( A-coil present Seal from underside w/ skim coat 2 part spay foam)</t>
  </si>
  <si>
    <t>APPD-042</t>
  </si>
  <si>
    <t>286</t>
  </si>
  <si>
    <t>286. Seal trunk line ends( Panning cut to fit inside trunkline placed 18" away from last duct, foil tape and mastic)</t>
  </si>
  <si>
    <t>APPD-043</t>
  </si>
  <si>
    <t>287</t>
  </si>
  <si>
    <t>287. Duct repair (galvanized panning, screws,tape, mastic)</t>
  </si>
  <si>
    <t>APPD-044</t>
  </si>
  <si>
    <t>288</t>
  </si>
  <si>
    <t>per joint</t>
  </si>
  <si>
    <t>288. Duct - Reconnect/secure loose duct (per duct)</t>
  </si>
  <si>
    <t>APPD-045</t>
  </si>
  <si>
    <t>289</t>
  </si>
  <si>
    <t>289. Duct - Secure and seal ducts with mastic (per joint)</t>
  </si>
  <si>
    <t>APPD-046</t>
  </si>
  <si>
    <t>290</t>
  </si>
  <si>
    <t>290. Duct - Seal holes and seal seams with mastic</t>
  </si>
  <si>
    <t>APPD-047</t>
  </si>
  <si>
    <t>291</t>
  </si>
  <si>
    <t>291. Duct - Seal boots to floor and duct w/mastic and foil tape</t>
  </si>
  <si>
    <t>APPD-048</t>
  </si>
  <si>
    <t>292</t>
  </si>
  <si>
    <t>292. Duct - Replace/Rebuild Duct Boot: (layer foiltape, mastic, Fiber mesh tape on seams,joints.and holes)</t>
  </si>
  <si>
    <t>APPD-049</t>
  </si>
  <si>
    <t>293</t>
  </si>
  <si>
    <t>293. Duct - Cut into belly and repair/seal duct then belly tape &amp; staple (per spot)</t>
  </si>
  <si>
    <t>APPD-050</t>
  </si>
  <si>
    <t>294</t>
  </si>
  <si>
    <t>294. Duct - Seal Belly Holes using Tyvek, furring strips, belly tape, staples</t>
  </si>
  <si>
    <t>APPD-051</t>
  </si>
  <si>
    <t>295</t>
  </si>
  <si>
    <t>295. Duct - Full Belly Replacement: using Tyvek, furring strips, belly tape, staples</t>
  </si>
  <si>
    <t>APPD-052</t>
  </si>
  <si>
    <t>296</t>
  </si>
  <si>
    <t>296. Duct - Install/Replace register with closable register</t>
  </si>
  <si>
    <t>APPD-053</t>
  </si>
  <si>
    <t>297</t>
  </si>
  <si>
    <t>297. Duct - Insulate Duct in attic R-8 minimum</t>
  </si>
  <si>
    <t>APPD-054</t>
  </si>
  <si>
    <t>317</t>
  </si>
  <si>
    <t>Miscellaneous Shell Measures</t>
  </si>
  <si>
    <t>317. Blower Door Guided Airsealing</t>
  </si>
  <si>
    <t>APPD-055</t>
  </si>
  <si>
    <t>318</t>
  </si>
  <si>
    <t>APPD-056</t>
  </si>
  <si>
    <t>319</t>
  </si>
  <si>
    <t>APPD-057</t>
  </si>
  <si>
    <t>323</t>
  </si>
  <si>
    <t>linear foot</t>
  </si>
  <si>
    <t>323. Remove Fiberglass Insulation from Sill Box</t>
  </si>
  <si>
    <t>APPD-058</t>
  </si>
  <si>
    <t>275</t>
  </si>
  <si>
    <t>Attic Miscellaneous</t>
  </si>
  <si>
    <t>275. Attic- Dam knob &amp; Tube</t>
  </si>
  <si>
    <t>APPD-059</t>
  </si>
  <si>
    <t>276</t>
  </si>
  <si>
    <t>276. Attic-Drill/Lift boards to insulate &amp; Air seal</t>
  </si>
  <si>
    <t>APPD-060</t>
  </si>
  <si>
    <t>277</t>
  </si>
  <si>
    <t>277. Attic- Slash Vapor Barrier</t>
  </si>
  <si>
    <t>APPD-061</t>
  </si>
  <si>
    <t>278</t>
  </si>
  <si>
    <t>278. Attic- Remove existing insulation &amp; dispose</t>
  </si>
  <si>
    <t>APPD-062</t>
  </si>
  <si>
    <t>279</t>
  </si>
  <si>
    <t>279. Attic- Access atic to insulate &amp; seal back shut</t>
  </si>
  <si>
    <t>APPD-063</t>
  </si>
  <si>
    <t>280</t>
  </si>
  <si>
    <t>280. Attic- Box normal attic access</t>
  </si>
  <si>
    <t>APPD-064</t>
  </si>
  <si>
    <t>281</t>
  </si>
  <si>
    <t>281. Attic- Chimney Damming (balloon plus high visabilty signage)</t>
  </si>
  <si>
    <t>APPD-065</t>
  </si>
  <si>
    <t>227</t>
  </si>
  <si>
    <t>Doors</t>
  </si>
  <si>
    <t>227. Rebuild basement bulkhead door (w/treated lumber)</t>
  </si>
  <si>
    <t>APPD-066</t>
  </si>
  <si>
    <t>228</t>
  </si>
  <si>
    <t>228. Water Heater Replacement (manufactured) Door, includes clips</t>
  </si>
  <si>
    <t>APPD-067</t>
  </si>
  <si>
    <t>230</t>
  </si>
  <si>
    <t>230. Windbuster Weather Strip</t>
  </si>
  <si>
    <t>APPD-068</t>
  </si>
  <si>
    <t>231</t>
  </si>
  <si>
    <t>231. Door Bottom Threshold</t>
  </si>
  <si>
    <t>APPD-069</t>
  </si>
  <si>
    <t>232</t>
  </si>
  <si>
    <t>232. Door sweep (aluminum weather-strip w/Silicone Flap and caulk)</t>
  </si>
  <si>
    <t>APPD-070</t>
  </si>
  <si>
    <t>233</t>
  </si>
  <si>
    <t>233. Replace lockset</t>
  </si>
  <si>
    <t>APPD-071</t>
  </si>
  <si>
    <t>234</t>
  </si>
  <si>
    <t>234. Replace deadbolt</t>
  </si>
  <si>
    <t>APPD-072</t>
  </si>
  <si>
    <t>235</t>
  </si>
  <si>
    <t>235. Replace lockset w/ deadbolt combo</t>
  </si>
  <si>
    <t>APPD-073</t>
  </si>
  <si>
    <t>236</t>
  </si>
  <si>
    <t>236. Replace Door Sill w/ Treated Lumber</t>
  </si>
  <si>
    <t>APPD-074</t>
  </si>
  <si>
    <t>237</t>
  </si>
  <si>
    <t>237. Replace storm door handle and latch</t>
  </si>
  <si>
    <t>APPD-075</t>
  </si>
  <si>
    <t>238</t>
  </si>
  <si>
    <t>238. Replace Storm Door Pump</t>
  </si>
  <si>
    <t>APPD-076</t>
  </si>
  <si>
    <t>239</t>
  </si>
  <si>
    <t>239. Replace storm door wind chain</t>
  </si>
  <si>
    <t>APPD-077</t>
  </si>
  <si>
    <t>240</t>
  </si>
  <si>
    <t>240. Replace storm door closure</t>
  </si>
  <si>
    <t>APPD-078</t>
  </si>
  <si>
    <t>241</t>
  </si>
  <si>
    <t>241. LMISC- Mobile Home Outswing Door Replacement</t>
  </si>
  <si>
    <t>APPD-079</t>
  </si>
  <si>
    <t>242</t>
  </si>
  <si>
    <t>Windows</t>
  </si>
  <si>
    <t>square inch</t>
  </si>
  <si>
    <t>242. Broken glass replacement, includes points &amp; glazing</t>
  </si>
  <si>
    <t>APPD-080</t>
  </si>
  <si>
    <t>243</t>
  </si>
  <si>
    <t>243. Glaze single pane window, clean, point &amp; glaze</t>
  </si>
  <si>
    <t>APPD-081</t>
  </si>
  <si>
    <t>244</t>
  </si>
  <si>
    <t>244. Remove Window A/C</t>
  </si>
  <si>
    <t>APPD-082</t>
  </si>
  <si>
    <t>245</t>
  </si>
  <si>
    <t>245. Replace Window Sill</t>
  </si>
  <si>
    <t>APPD-083</t>
  </si>
  <si>
    <t>246</t>
  </si>
  <si>
    <t>pair</t>
  </si>
  <si>
    <t>246. Install Pully Covers</t>
  </si>
  <si>
    <t>APPD-084</t>
  </si>
  <si>
    <t>247</t>
  </si>
  <si>
    <t>247. Install Sash Locks</t>
  </si>
  <si>
    <t>APPD-085</t>
  </si>
  <si>
    <t>248</t>
  </si>
  <si>
    <t>248. Board Over Basement Window w/ treated plywood &amp; caulk</t>
  </si>
  <si>
    <t>APPD-086</t>
  </si>
  <si>
    <t>250</t>
  </si>
  <si>
    <t>250. Interior storm window - single pane insert type, includes turn buttons, caulk trim - over 100 UI</t>
  </si>
  <si>
    <t>APPD-087</t>
  </si>
  <si>
    <t>251</t>
  </si>
  <si>
    <t>251. House exterior storm window - single pane, includes clips, caulk trim - under 100 UI</t>
  </si>
  <si>
    <t>APPD-088</t>
  </si>
  <si>
    <t>252</t>
  </si>
  <si>
    <t>252. House exterior storm window - single pane, includes clips, caulk trim - over 100 UI</t>
  </si>
  <si>
    <t>APPD-089</t>
  </si>
  <si>
    <t>253</t>
  </si>
  <si>
    <t>253. Prime Window - Vinyl, insul glass, white, double hung-Complete - Under 100 United inches</t>
  </si>
  <si>
    <t>APPD-090</t>
  </si>
  <si>
    <t>254</t>
  </si>
  <si>
    <t>254. Prime Window - Vinyl, insul glass, white, double hung-Complete - over 100 United inches</t>
  </si>
  <si>
    <t>APPD-091</t>
  </si>
  <si>
    <t>255</t>
  </si>
  <si>
    <t>Attic Venting</t>
  </si>
  <si>
    <t>255. AV- Install 60 or 77 sq in NFA Slant Back Roof Vent</t>
  </si>
  <si>
    <t>APPD-092</t>
  </si>
  <si>
    <t>256</t>
  </si>
  <si>
    <t>256. AV- Replace existing roof Vent - install 60 or 77 sq in NFA</t>
  </si>
  <si>
    <t>APPD-093</t>
  </si>
  <si>
    <t>257</t>
  </si>
  <si>
    <t>257. AV-(Attic Venting) - cut opening in aluminum or vinyl and install standard size vent in other siding</t>
  </si>
  <si>
    <t>APPD-094</t>
  </si>
  <si>
    <t>258</t>
  </si>
  <si>
    <t>258. AV-(Attic Venting) - Replace existing standard size gable vent</t>
  </si>
  <si>
    <t>APPD-095</t>
  </si>
  <si>
    <t>259</t>
  </si>
  <si>
    <t>259. AV-(Attic Venting) - Install soffit vent - one story 8" X 16" or 4" X 16" New</t>
  </si>
  <si>
    <t>APPD-096</t>
  </si>
  <si>
    <t>260</t>
  </si>
  <si>
    <t>260. AV-(Attic Venting) - Install soffit vent - 8" X 16" or 4" X 16" existing</t>
  </si>
  <si>
    <t>APPD-097</t>
  </si>
  <si>
    <t>261</t>
  </si>
  <si>
    <t>261. AV-(Attic Venting) - Install soffit chute 16" or 24"</t>
  </si>
  <si>
    <t>APPD-098</t>
  </si>
  <si>
    <t>262</t>
  </si>
  <si>
    <t>Attic Air Sealing</t>
  </si>
  <si>
    <t>262. Bottom of Slopes</t>
  </si>
  <si>
    <t>APPD-099</t>
  </si>
  <si>
    <t>263</t>
  </si>
  <si>
    <t>263. Under Knee Wall</t>
  </si>
  <si>
    <t>APPD-100</t>
  </si>
  <si>
    <t>264</t>
  </si>
  <si>
    <t>264. Balloon Framing</t>
  </si>
  <si>
    <t>APPD-101</t>
  </si>
  <si>
    <t>265</t>
  </si>
  <si>
    <t>per 15 minutes</t>
  </si>
  <si>
    <t>265. Attic floor air sealing (includes chimney damming &amp; materials)</t>
  </si>
  <si>
    <t>APPD-102</t>
  </si>
  <si>
    <t>266</t>
  </si>
  <si>
    <t>266. Box whole house fan and lid (8" foamboard lid &amp; handle) foam joints and at floor</t>
  </si>
  <si>
    <t>APPD-103</t>
  </si>
  <si>
    <t>267</t>
  </si>
  <si>
    <t>267. Box pulldown stairs and lid (8" foamboard lid,handle,windbuster) foam joints and at floor</t>
  </si>
  <si>
    <t>APPD-104</t>
  </si>
  <si>
    <t>268</t>
  </si>
  <si>
    <t>268. Wx attic normal attic access (handle, windbuster, foamboard, secure and caulk trim)</t>
  </si>
  <si>
    <t>APPD-105</t>
  </si>
  <si>
    <t>269</t>
  </si>
  <si>
    <t>269. New attic access cover (1/2" plywood not warped)</t>
  </si>
  <si>
    <t>APPD-106</t>
  </si>
  <si>
    <t>270</t>
  </si>
  <si>
    <t>270. New attic access (includes cutting opening, frame, cover &amp; wx attic access)</t>
  </si>
  <si>
    <t>APPD-107</t>
  </si>
  <si>
    <t>271</t>
  </si>
  <si>
    <t>271. New kneewall access cover</t>
  </si>
  <si>
    <t>APPD-108</t>
  </si>
  <si>
    <t>272</t>
  </si>
  <si>
    <t>272. New kneewall access (includes cutting new opening,frame,cover&amp;wx kneewall access, hinge)</t>
  </si>
  <si>
    <t>APPD-109</t>
  </si>
  <si>
    <t>273</t>
  </si>
  <si>
    <t>273. Weatherize Kneewall Access - hinges, barrel bolts, windbuster, foamboard pillow, seal trim</t>
  </si>
  <si>
    <t>APPD-110</t>
  </si>
  <si>
    <t>274</t>
  </si>
  <si>
    <t>274. Seal Can Lights - (make box from drywall, foam joints and at floor or commercial ones)</t>
  </si>
  <si>
    <t>APPD-111</t>
  </si>
  <si>
    <t>298</t>
  </si>
  <si>
    <t>Crawl Space and Basement Air Sealing</t>
  </si>
  <si>
    <t>298. New Crawl Access-3/4 Treated plywood,2x8 treated frame (includes WX crawl access)</t>
  </si>
  <si>
    <t>APPD-112</t>
  </si>
  <si>
    <t>299</t>
  </si>
  <si>
    <t>299. WX Crawl Access - barrel bolts, windbuster, 2" foamboard pillow</t>
  </si>
  <si>
    <t>APPD-113</t>
  </si>
  <si>
    <t>300</t>
  </si>
  <si>
    <t>300. New Crawl Access Cover - 3/4 Treated (includes WX crawl access)</t>
  </si>
  <si>
    <t>APPD-114</t>
  </si>
  <si>
    <t>301</t>
  </si>
  <si>
    <t>301. Seal crawl/basement ceiling openings-(includes materials)</t>
  </si>
  <si>
    <t>APPD-115</t>
  </si>
  <si>
    <t>302</t>
  </si>
  <si>
    <t>General Air Sealing and Incidental Repair</t>
  </si>
  <si>
    <t>302. Caulk</t>
  </si>
  <si>
    <t>APPD-116</t>
  </si>
  <si>
    <t>303</t>
  </si>
  <si>
    <t>303. Caulking - remove old and apply new caulk</t>
  </si>
  <si>
    <t>APPD-117</t>
  </si>
  <si>
    <t>304</t>
  </si>
  <si>
    <t>304. 2-Part Spray Foam for Air Sealing - 1" Thickness</t>
  </si>
  <si>
    <t>APPD-118</t>
  </si>
  <si>
    <t>305</t>
  </si>
  <si>
    <t>per 24-ounce can</t>
  </si>
  <si>
    <t>305. Air Seal with small cans of foam sealant</t>
  </si>
  <si>
    <t>APPD-119</t>
  </si>
  <si>
    <t>306</t>
  </si>
  <si>
    <t>306. Repair Wall/Ceiling - 4 sq ft or less per area</t>
  </si>
  <si>
    <t>APPD-120</t>
  </si>
  <si>
    <t>307</t>
  </si>
  <si>
    <t>307. Patching Holes - each area</t>
  </si>
  <si>
    <t>APPD-121</t>
  </si>
  <si>
    <t>308</t>
  </si>
  <si>
    <t>308. High-Temp Caulk</t>
  </si>
  <si>
    <t>APPD-122</t>
  </si>
  <si>
    <t>309</t>
  </si>
  <si>
    <t>309. Drywall Walls- Includes drywall, tape, one coat of mud</t>
  </si>
  <si>
    <t>APPD-123</t>
  </si>
  <si>
    <t>310</t>
  </si>
  <si>
    <t>310. Drywall Ceilings- Includes drywall, tape, one coat of mud</t>
  </si>
  <si>
    <t>APPD-124</t>
  </si>
  <si>
    <t>312</t>
  </si>
  <si>
    <t>312. Flash flue collar at ceiling and caulk</t>
  </si>
  <si>
    <t>APPD-125</t>
  </si>
  <si>
    <t>313</t>
  </si>
  <si>
    <t>313. Install air conditioning cover</t>
  </si>
  <si>
    <t>APPD-126</t>
  </si>
  <si>
    <t>314</t>
  </si>
  <si>
    <t>314. Install 3/4" foamboard</t>
  </si>
  <si>
    <t>APPD-127</t>
  </si>
  <si>
    <t>315</t>
  </si>
  <si>
    <t>315. Electrical outlet cover with gasket</t>
  </si>
  <si>
    <t>APPD-128</t>
  </si>
  <si>
    <t>316</t>
  </si>
  <si>
    <t>316. DC-15 Intumecent Coating</t>
  </si>
  <si>
    <t>APPD-129</t>
  </si>
  <si>
    <t>Mechanical</t>
  </si>
  <si>
    <t>Duct - New supply/return air ducts</t>
  </si>
  <si>
    <t>APPD-130</t>
  </si>
  <si>
    <t>Programmable Thermostat</t>
  </si>
  <si>
    <t>APPD-131</t>
  </si>
  <si>
    <t>Optional - Furnace/Water Heater Repair</t>
  </si>
  <si>
    <t>APPD-132</t>
  </si>
  <si>
    <t>Clean and Tune Furnace - Gas</t>
  </si>
  <si>
    <t>APPD-133</t>
  </si>
  <si>
    <t>Misc - Chimney Liner</t>
  </si>
  <si>
    <t>APPD-134</t>
  </si>
  <si>
    <t>H&amp;S - Furnace Filter Cover</t>
  </si>
  <si>
    <t>APPD-135</t>
  </si>
  <si>
    <t>H&amp;S - Gas Leak Repair</t>
  </si>
  <si>
    <t>APPD-136</t>
  </si>
  <si>
    <t>New furnace - 80% - average</t>
  </si>
  <si>
    <t>APPD-137</t>
  </si>
  <si>
    <t>New Furnace - 95+% - average</t>
  </si>
  <si>
    <t>APPD-138</t>
  </si>
  <si>
    <t>New Furnace - 95+% - average Mobile Home</t>
  </si>
  <si>
    <t>APPD-139</t>
  </si>
  <si>
    <t>New Boiler - 95+% - average</t>
  </si>
  <si>
    <t>APPD-140</t>
  </si>
  <si>
    <t>Power-vent 30-gallon natural-gas water heater; provide manufacturer, model number, burner input, Uniform Energy Factor and manufacturer-rated First Hour Rating with the bid.</t>
  </si>
  <si>
    <t>APPD-141</t>
  </si>
  <si>
    <t>Power-vent 40-gallon natural-gas water heater; minimum First Hour Rating of 67 gallons. Provide manufacturer, model number, burner input, Uniform Energy Factor and manufacturer-rated First Hour Rating with the bid.</t>
  </si>
  <si>
    <t>APPD-142</t>
  </si>
  <si>
    <t>Power-vent 50-gallon natural-gas water heater; provide manufacturer, model number, burner input, Uniform Energy Factor and manufacturer-rated First Hour Rating with the bid.</t>
  </si>
  <si>
    <t>APPD-143</t>
  </si>
  <si>
    <t>Tankless Water Heater (gas)</t>
  </si>
  <si>
    <t>APPD-144</t>
  </si>
  <si>
    <t>Closed System Sealed Combustion 30 gal tank type DHW - Mobile (gas)</t>
  </si>
  <si>
    <t>APPD-145</t>
  </si>
  <si>
    <t>Closed System Sealed Combustion 40 gal tank type DHW - Mobile (gas)</t>
  </si>
  <si>
    <t>APPD-146</t>
  </si>
  <si>
    <t>Standard 40 gal tank type DHW (electric)</t>
  </si>
  <si>
    <t>APPD-147</t>
  </si>
  <si>
    <t>Standard 50 gal tank type DHW (electric)</t>
  </si>
  <si>
    <t>APPD-148</t>
  </si>
  <si>
    <t>Tankless Water Heater (electric)</t>
  </si>
  <si>
    <t>APPD-149</t>
  </si>
  <si>
    <t>Furnace Filter Replacement</t>
  </si>
  <si>
    <t>APPD-150</t>
  </si>
  <si>
    <t>Safety Inspection of Combustion Appliance</t>
  </si>
  <si>
    <t>EXCEPTIONS, DISCLOSURES AND CERTIFICATION</t>
  </si>
  <si>
    <t>List every requested exception, alternate, qualification, clarification, or deviation. Add rows if necessary.</t>
  </si>
  <si>
    <t>Exceptions and Clarifications</t>
  </si>
  <si>
    <t>Exception Type</t>
  </si>
  <si>
    <t>Requested Exception or Clarification</t>
  </si>
  <si>
    <t>Reason</t>
  </si>
  <si>
    <t>Cost/Schedule Impact</t>
  </si>
  <si>
    <t>Contractor Certification</t>
  </si>
  <si>
    <t>By signing, the proposer certifies that this workbook and the associated proposal are accurate, independently prepared, valid for 120 calendar days from the applicable submission cutoff, and submitted without collusion; that the signer has authority to bind the proposer; that all applicable measures within each requested trade category are marked Bid and priced; that prices include the ordinary costs required by the RFP; that the proposer agrees to Method 1 agency-average pricing; and that all known conflicts of interest, exclusions, exceptions, qualifications, alternates and proposed deviations have been fully disclosed.</t>
  </si>
  <si>
    <t>Authorized signer</t>
  </si>
  <si>
    <t>Signature</t>
  </si>
  <si>
    <t>Date</t>
  </si>
  <si>
    <t>Blue Water Community Action (BWCA) | RFP BWCA-WX-RFP-001 | City of Flint Service Area</t>
  </si>
  <si>
    <t>City of Flint — Scope and Pricing Requirements</t>
  </si>
  <si>
    <t>Service area</t>
  </si>
  <si>
    <t>Work is limited to properties within the CITY of Flint municipal limits. A Flint mailing address or ZIP code alone does not establish eligibility; BWCA verifies the property address against municipal parcel/GIS boundaries.</t>
  </si>
  <si>
    <t>ZIP reference</t>
  </si>
  <si>
    <t>Primary city-area ZIP codes: 48502, 48503, 48504, 48505, 48506, 48507 and 48532. Boundary-overlap ZIP codes: 48519 and 48529. Serve only qualifying addresses within City of Flint limits; these ZIP codes also include areas outside the city.</t>
  </si>
  <si>
    <t>Submission dates</t>
  </si>
  <si>
    <t>Acceptance opens November 1, 2026. Initial submission cutoff: November 13, 2026, 4:00 p.m. Eastern Time. Later submissions follow the continuous RFP schedule. Enter the applicable cutoff on Contractor Information.</t>
  </si>
  <si>
    <t>Travel / trip charges</t>
  </si>
  <si>
    <t>Ordinary travel, mileage and mobilization for City of Flint work are included in unit prices under RFP Section 4.2. APPD-055 and APPD-056 are retained for traceability: enter 0.00 labor and material when bidding Category A. No separate ordinary trip charge or duplicate payment.</t>
  </si>
  <si>
    <t>Permits / inspections</t>
  </si>
  <si>
    <t>Include applicable City of Flint permit, inspection, contractor registration, disposal, cleanup and other ordinary RFP costs in unit prices. Verify current requirements and fees with Building &amp; Safety Inspections for the proposed work; do not assume an exemption or a fixed permit fee.</t>
  </si>
  <si>
    <t>Work standards</t>
  </si>
  <si>
    <t>Perform work to applicable Michigan weatherization standards, approved audit/work order, codes and manufacturer requirements. Account for lead-safe practices and any required historic district approvals where applicable. Only BWCA-authorized measures may be installed.</t>
  </si>
  <si>
    <t>Insulation pricing</t>
  </si>
  <si>
    <t>Added insulation lines APPD-151 onward are agency-defined bid items, not State measure codes. R-values describe NEW insulation added, unless the line specifies a filled cavity. Price per stated unit; include installation, ordinary access closure and cleanup. Avoid duplicate charges for separately listed preparation or air sealing.</t>
  </si>
  <si>
    <t>Manufactured homes</t>
  </si>
  <si>
    <t>Loose-fill manufactured-home insulation is priced per pound of installed material, with labor per pound. Include normal access and patching; major belly repairs require a separately authorized existing repair line. Identify product and density/coverage in Contractor Notes. BWCA must map this unit to its approved MHEA library before use.</t>
  </si>
  <si>
    <t>Agency review</t>
  </si>
  <si>
    <t>Before public issuance, BWCA must reconcile the complete measure list, units and added insulation scopes to its approved NEAT/MHEA setup library and current CSPM Attachment A. Confirm any missing equipment or other measures. Before audit use, obtain required BCAEO review/approval of library prices; this workbook itself is not that approval.</t>
  </si>
  <si>
    <t>Pricing review</t>
  </si>
  <si>
    <t>Bid labor and material separately. Blank prices cannot establish price reasonableness. BWCA will document competition and price reasonableness, apply the RFP Method 1 agency-average pricing process, and resolve disclosed exceptions before award. Do not enter another locality’s prices as Flint-approved rates.</t>
  </si>
  <si>
    <t>Review Sources — requirements checked October 8, 2026</t>
  </si>
  <si>
    <t>Michigan CSPM</t>
  </si>
  <si>
    <t>Current Section 4.13 (formerly 409), contractor procurement / audit library pricing: https://www.michigan.gov/mdhhs/doing-business/weatherization/resources-for-weatherization-operators</t>
  </si>
  <si>
    <t>City requirements</t>
  </si>
  <si>
    <t>City of Flint Building &amp; Safety Inspections: https://www.cityofflint.com/building-safety-inspections/ | Current fees: https://www.cityofflint.com/fees-and-payment-options/</t>
  </si>
  <si>
    <t>Controlling RFP</t>
  </si>
  <si>
    <t>BWCA-WX-RFP-001, City of Flint revision: service boundaries, RFP Section 4.2 pricing and November 2026 submission dates. Insulation additions are proposed BWCA scopes requiring library reconciliation; not a complete State-approved price library.</t>
  </si>
  <si>
    <t>CITY OF FLINT — WEATHERIZATION MEASURE UNIT PRICE SCHEDULE</t>
  </si>
  <si>
    <t>318. Ordinary trip / travel charge — INCLUDED in City of Flint unit prices. Enter 0.00 labor and material; no separate payment (RFP 4.2).</t>
  </si>
  <si>
    <t>319. Ordinary trip / travel charge — INCLUDED in City of Flint unit prices. Enter 0.00 labor and material; no separate payment (RFP 4.2).</t>
  </si>
  <si>
    <t>APPD-151</t>
  </si>
  <si>
    <t>BWCA-INS-001</t>
  </si>
  <si>
    <t>A–Shell</t>
  </si>
  <si>
    <t>Attic Insulation</t>
  </si>
  <si>
    <t>sq ft</t>
  </si>
  <si>
    <t>Attic insulation — blown cellulose, added R-11; per square foot of insulated attic area. Include normal installation, coverage labels and depth markers where applicable.</t>
  </si>
  <si>
    <t>APPD-152</t>
  </si>
  <si>
    <t>BWCA-INS-002</t>
  </si>
  <si>
    <t>Attic insulation — blown fiberglass, added R-11; per square foot of insulated attic area. Include normal installation, coverage labels and depth markers where applicable.</t>
  </si>
  <si>
    <t>APPD-153</t>
  </si>
  <si>
    <t>BWCA-INS-003</t>
  </si>
  <si>
    <t>Attic insulation — fiberglass batts, added R-11; per square foot of insulated attic area. Include normal installation, coverage labels and depth markers where applicable.</t>
  </si>
  <si>
    <t>APPD-154</t>
  </si>
  <si>
    <t>BWCA-INS-004</t>
  </si>
  <si>
    <t>Attic insulation — blown cellulose, added R-19; per square foot of insulated attic area. Include normal installation, coverage labels and depth markers where applicable.</t>
  </si>
  <si>
    <t>APPD-155</t>
  </si>
  <si>
    <t>BWCA-INS-005</t>
  </si>
  <si>
    <t>Attic insulation — blown fiberglass, added R-19; per square foot of insulated attic area. Include normal installation, coverage labels and depth markers where applicable.</t>
  </si>
  <si>
    <t>APPD-156</t>
  </si>
  <si>
    <t>BWCA-INS-006</t>
  </si>
  <si>
    <t>Attic insulation — fiberglass batts, added R-19; per square foot of insulated attic area. Include normal installation, coverage labels and depth markers where applicable.</t>
  </si>
  <si>
    <t>APPD-157</t>
  </si>
  <si>
    <t>BWCA-INS-007</t>
  </si>
  <si>
    <t>Attic insulation — blown cellulose, added R-30; per square foot of insulated attic area. Include normal installation, coverage labels and depth markers where applicable.</t>
  </si>
  <si>
    <t>APPD-158</t>
  </si>
  <si>
    <t>BWCA-INS-008</t>
  </si>
  <si>
    <t>Attic insulation — blown fiberglass, added R-30; per square foot of insulated attic area. Include normal installation, coverage labels and depth markers where applicable.</t>
  </si>
  <si>
    <t>APPD-159</t>
  </si>
  <si>
    <t>BWCA-INS-009</t>
  </si>
  <si>
    <t>Attic insulation — fiberglass batts, added R-30; per square foot of insulated attic area. Include normal installation, coverage labels and depth markers where applicable.</t>
  </si>
  <si>
    <t>APPD-160</t>
  </si>
  <si>
    <t>BWCA-INS-010</t>
  </si>
  <si>
    <t>Attic insulation — blown cellulose, added R-38; per square foot of insulated attic area. Include normal installation, coverage labels and depth markers where applicable.</t>
  </si>
  <si>
    <t>APPD-161</t>
  </si>
  <si>
    <t>BWCA-INS-011</t>
  </si>
  <si>
    <t>Attic insulation — blown fiberglass, added R-38; per square foot of insulated attic area. Include normal installation, coverage labels and depth markers where applicable.</t>
  </si>
  <si>
    <t>APPD-162</t>
  </si>
  <si>
    <t>BWCA-INS-012</t>
  </si>
  <si>
    <t>Attic insulation — fiberglass batts, added R-38; per square foot of insulated attic area. Include normal installation, coverage labels and depth markers where applicable.</t>
  </si>
  <si>
    <t>APPD-163</t>
  </si>
  <si>
    <t>BWCA-INS-013</t>
  </si>
  <si>
    <t>Attic insulation — blown cellulose, added R-49; per square foot of insulated attic area. Include normal installation, coverage labels and depth markers where applicable.</t>
  </si>
  <si>
    <t>APPD-164</t>
  </si>
  <si>
    <t>BWCA-INS-014</t>
  </si>
  <si>
    <t>Attic insulation — blown fiberglass, added R-49; per square foot of insulated attic area. Include normal installation, coverage labels and depth markers where applicable.</t>
  </si>
  <si>
    <t>APPD-165</t>
  </si>
  <si>
    <t>BWCA-INS-015</t>
  </si>
  <si>
    <t>Attic insulation — fiberglass batts, added R-49; per square foot of insulated attic area. Include normal installation, coverage labels and depth markers where applicable.</t>
  </si>
  <si>
    <t>APPD-166</t>
  </si>
  <si>
    <t>BWCA-INS-016</t>
  </si>
  <si>
    <t>Wall Insulation</t>
  </si>
  <si>
    <t>Exterior wall insulation — dense-pack cellulose, 3.5-inch cavity filled; per square foot of opaque insulated wall. Include drilling, plugging and ordinary access closure. Product, installed density and rated R-value in Contractor Notes.</t>
  </si>
  <si>
    <t>APPD-167</t>
  </si>
  <si>
    <t>BWCA-INS-017</t>
  </si>
  <si>
    <t>Exterior wall insulation — dense-pack fiberglass, 3.5-inch cavity filled; per square foot of opaque insulated wall. Include drilling, plugging and ordinary access closure. Product, installed density and rated R-value in Contractor Notes.</t>
  </si>
  <si>
    <t>APPD-168</t>
  </si>
  <si>
    <t>BWCA-INS-018</t>
  </si>
  <si>
    <t>Exterior wall insulation — dense-pack cellulose, 5.5-inch cavity filled; per square foot of opaque insulated wall. Include drilling, plugging and ordinary access closure. Product, installed density and rated R-value in Contractor Notes.</t>
  </si>
  <si>
    <t>APPD-169</t>
  </si>
  <si>
    <t>BWCA-INS-019</t>
  </si>
  <si>
    <t>Exterior wall insulation — dense-pack fiberglass, 5.5-inch cavity filled; per square foot of opaque insulated wall. Include drilling, plugging and ordinary access closure. Product, installed density and rated R-value in Contractor Notes.</t>
  </si>
  <si>
    <t>APPD-170</t>
  </si>
  <si>
    <t>BWCA-INS-020</t>
  </si>
  <si>
    <t>Kneewall Insulation</t>
  </si>
  <si>
    <t>Kneewall insulation — fiberglass batts, added R-13; per square foot of insulated kneewall. Include supports and continuous air barrier required for this assembly; do not also bill the same barrier under another line.</t>
  </si>
  <si>
    <t>APPD-171</t>
  </si>
  <si>
    <t>BWCA-INS-021</t>
  </si>
  <si>
    <t>Kneewall insulation — fiberglass batts, added R-19; per square foot of insulated kneewall. Include supports and continuous air barrier required for this assembly; do not also bill the same barrier under another line.</t>
  </si>
  <si>
    <t>APPD-172</t>
  </si>
  <si>
    <t>BWCA-INS-022</t>
  </si>
  <si>
    <t>Kneewall insulation — fiberglass batts, added R-21; per square foot of insulated kneewall. Include supports and continuous air barrier required for this assembly; do not also bill the same barrier under another line.</t>
  </si>
  <si>
    <t>APPD-173</t>
  </si>
  <si>
    <t>BWCA-INS-023</t>
  </si>
  <si>
    <t>Kneewall insulation — dense-pack cellulose, 3.5-inch filled cavity with supported air barrier; per square foot of insulated kneewall. Include supports and barrier; identify density and rated R-value.</t>
  </si>
  <si>
    <t>APPD-174</t>
  </si>
  <si>
    <t>BWCA-INS-024</t>
  </si>
  <si>
    <t>Floor Insulation</t>
  </si>
  <si>
    <t>Floor over unconditioned space — fiberglass batts, added R-19; per square foot of insulated floor. Include netting/supports to keep insulation in contact with the subfloor.</t>
  </si>
  <si>
    <t>APPD-175</t>
  </si>
  <si>
    <t>BWCA-INS-025</t>
  </si>
  <si>
    <t>Floor over unconditioned space — blown fiberglass, added R-19; per square foot of insulated floor. Include netting/supports to keep insulation in contact with the subfloor.</t>
  </si>
  <si>
    <t>APPD-176</t>
  </si>
  <si>
    <t>BWCA-INS-026</t>
  </si>
  <si>
    <t>Floor over unconditioned space — fiberglass batts, added R-30; per square foot of insulated floor. Include netting/supports to keep insulation in contact with the subfloor.</t>
  </si>
  <si>
    <t>APPD-177</t>
  </si>
  <si>
    <t>BWCA-INS-027</t>
  </si>
  <si>
    <t>Floor over unconditioned space — blown fiberglass, added R-30; per square foot of insulated floor. Include netting/supports to keep insulation in contact with the subfloor.</t>
  </si>
  <si>
    <t>APPD-178</t>
  </si>
  <si>
    <t>BWCA-INS-028</t>
  </si>
  <si>
    <t>Floor over unconditioned space — fiberglass batts, added R-38; per square foot of insulated floor. Include netting/supports to keep insulation in contact with the subfloor.</t>
  </si>
  <si>
    <t>APPD-179</t>
  </si>
  <si>
    <t>BWCA-INS-029</t>
  </si>
  <si>
    <t>Floor over unconditioned space — blown fiberglass, added R-38; per square foot of insulated floor. Include netting/supports to keep insulation in contact with the subfloor.</t>
  </si>
  <si>
    <t>APPD-180</t>
  </si>
  <si>
    <t>BWCA-INS-030</t>
  </si>
  <si>
    <t>Foundation Insulation</t>
  </si>
  <si>
    <t>Foundation/crawlspace wall — rigid foam board, added R-10; per square foot of wall. Include fastening, sealed joints/edges and code-required protective barrier. Assembly and moisture details require BWCA approval.</t>
  </si>
  <si>
    <t>APPD-181</t>
  </si>
  <si>
    <t>BWCA-INS-031</t>
  </si>
  <si>
    <t>Foundation/crawlspace wall — rigid foam board, added R-15; per square foot of wall. Include fastening, sealed joints/edges and code-required protective barrier. Assembly and moisture details require BWCA approval.</t>
  </si>
  <si>
    <t>APPD-182</t>
  </si>
  <si>
    <t>BWCA-INS-032</t>
  </si>
  <si>
    <t>Rim Joist Insulation</t>
  </si>
  <si>
    <t>Rim/sill insulation — rigid foam board, added R-10; per square foot of rim/sill area. Include sealed edges and code-required protective barrier.</t>
  </si>
  <si>
    <t>APPD-183</t>
  </si>
  <si>
    <t>BWCA-INS-033</t>
  </si>
  <si>
    <t>Rim/sill insulation — closed-cell spray foam, added R-14 minimum; per square foot of rim/sill area. Include code-required protective barrier; identify product, thickness and rated R-value.</t>
  </si>
  <si>
    <t>APPD-184</t>
  </si>
  <si>
    <t>BWCA-INS-034</t>
  </si>
  <si>
    <t>Manufactured Home Insulation</t>
  </si>
  <si>
    <t>lb</t>
  </si>
  <si>
    <t>Manufactured home roof/ceiling insulation — loose-fill fiberglass; per pound installed. Include normal access/patching; identify product and installed density. Use only where permitted by approved assembly/work order; major belly repair is separate.</t>
  </si>
  <si>
    <t>APPD-185</t>
  </si>
  <si>
    <t>BWCA-INS-035</t>
  </si>
  <si>
    <t>Manufactured home roof/ceiling insulation — loose-fill cellulose; per pound installed. Include normal access/patching; identify product and installed density. Use only where permitted by approved assembly/work order; major belly repair is separate.</t>
  </si>
  <si>
    <t>APPD-186</t>
  </si>
  <si>
    <t>BWCA-INS-036</t>
  </si>
  <si>
    <t>Manufactured home wall insulation — loose-fill fiberglass; per pound installed. Include normal access/patching; identify product and installed density. Use only where permitted by approved assembly/work order; major belly repair is separate.</t>
  </si>
  <si>
    <t>APPD-187</t>
  </si>
  <si>
    <t>BWCA-INS-037</t>
  </si>
  <si>
    <t>Manufactured home wall insulation — loose-fill cellulose; per pound installed. Include normal access/patching; identify product and installed density. Use only where permitted by approved assembly/work order; major belly repair is separate.</t>
  </si>
  <si>
    <t>APPD-188</t>
  </si>
  <si>
    <t>BWCA-INS-038</t>
  </si>
  <si>
    <t>Manufactured home floor/belly insulation — loose-fill fiberglass; per pound installed. Include normal access/patching; identify product and installed density. Use only where permitted by approved assembly/work order; major belly repair is separate.</t>
  </si>
  <si>
    <t>APPD-189</t>
  </si>
  <si>
    <t>BWCA-INS-039</t>
  </si>
  <si>
    <t>Manufactured home floor/belly insulation — loose-fill cellulose; per pound installed. Include normal access/patching; identify product and installed density. Use only where permitted by approved assembly/work order; major belly repair is separate.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</si>
</sst>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d\,\ yyyy"/>
    <numFmt numFmtId="165" formatCode="\$#,##0.00"/>
  </numFmts>
  <fonts count="7">
    <font>
      <sz val="11"/>
      <name val="Carlito"/>
    </font>
    <font>
      <b/>
      <sz val="16"/>
      <color rgb="FFFFFFFF"/>
      <name val="Aptos"/>
    </font>
    <font>
      <b/>
      <sz val="10"/>
      <color rgb="FF17365D"/>
      <name val="Aptos"/>
    </font>
    <font>
      <b/>
      <sz val="11"/>
      <color rgb="FFFFFFFF"/>
      <name val="Aptos"/>
    </font>
    <font>
      <sz val="10"/>
      <color rgb="FF1F1F1F"/>
      <name val="Aptos"/>
    </font>
    <font>
      <b/>
      <sz val="10"/>
      <color rgb="FFFFFFFF"/>
      <name val="Aptos"/>
    </font>
    <font>
      <b/>
      <sz val="9"/>
      <name val="Aptos"/>
    </font>
  </fonts>
  <fills count="9">
    <fill>
      <patternFill patternType="none"/>
    </fill>
    <fill>
      <patternFill patternType="gray125"/>
    </fill>
    <fill>
      <patternFill patternType="solid">
        <fgColor rgb="FF17365D"/>
      </patternFill>
    </fill>
    <fill>
      <patternFill patternType="solid">
        <fgColor rgb="FFD9EAF7"/>
      </patternFill>
    </fill>
    <fill>
      <patternFill patternType="solid">
        <fgColor rgb="FF2E75B6"/>
      </patternFill>
    </fill>
    <fill>
      <patternFill patternType="solid">
        <fgColor rgb="FFE2F0D9"/>
      </patternFill>
    </fill>
    <fill>
      <patternFill patternType="solid">
        <fgColor rgb="FFF2F2F2"/>
      </patternFill>
    </fill>
    <fill>
      <patternFill patternType="solid">
        <fgColor rgb="FFFFF2CC"/>
      </patternFill>
    </fill>
    <fill>
      <patternFill patternType="solid">
        <fgColor rgb="FFD9E1F2"/>
      </patternFill>
    </fill>
  </fills>
  <borders count="22">
    <border>
      <left/>
      <right/>
      <top/>
      <bottom/>
      <diagonal/>
    </border>
    <border>
      <left/>
      <right style="thin">
        <color rgb="FFD9D9D9"/>
      </right>
      <top/>
      <bottom style="thin">
        <color rgb="FFD9D9D9"/>
      </bottom>
      <diagonal/>
    </border>
    <border>
      <left style="thin">
        <color rgb="FFD9D9D9"/>
      </left>
      <right/>
      <top/>
      <bottom style="thin">
        <color rgb="FFD9D9D9"/>
      </bottom>
      <diagonal/>
    </border>
    <border>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style="thin">
        <color rgb="FFD9D9D9"/>
      </right>
      <top style="thin">
        <color rgb="FFD9D9D9"/>
      </top>
      <bottom/>
      <diagonal/>
    </border>
    <border>
      <left style="thin">
        <color rgb="FFD9D9D9"/>
      </left>
      <right/>
      <top style="thin">
        <color rgb="FFD9D9D9"/>
      </top>
      <bottom/>
      <diagonal/>
    </border>
    <border>
      <left style="thin">
        <color rgb="FFB4C6E7"/>
      </left>
      <right style="thin">
        <color rgb="FFB4C6E7"/>
      </right>
      <top style="thin">
        <color rgb="FFB4C6E7"/>
      </top>
      <bottom style="thin">
        <color rgb="FFB4C6E7"/>
      </bottom>
      <diagonal/>
    </border>
    <border>
      <left style="medium">
        <color rgb="FF70AD47"/>
      </left>
      <right/>
      <top style="medium">
        <color rgb="FF70AD47"/>
      </top>
      <bottom style="medium">
        <color rgb="FF70AD47"/>
      </bottom>
      <diagonal/>
    </border>
    <border>
      <left/>
      <right/>
      <top style="medium">
        <color rgb="FF70AD47"/>
      </top>
      <bottom style="medium">
        <color rgb="FF70AD47"/>
      </bottom>
      <diagonal/>
    </border>
    <border>
      <left/>
      <right style="medium">
        <color rgb="FF70AD47"/>
      </right>
      <top style="medium">
        <color rgb="FF70AD47"/>
      </top>
      <bottom style="medium">
        <color rgb="FF70AD47"/>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diagonal/>
    </border>
    <border>
      <left/>
      <right/>
      <top style="medium">
        <color rgb="FF70AD47"/>
      </top>
      <bottom/>
      <diagonal/>
    </border>
    <border>
      <left/>
      <right style="medium">
        <color rgb="FF70AD47"/>
      </right>
      <top style="medium">
        <color rgb="FF70AD47"/>
      </top>
      <bottom/>
      <diagonal/>
    </border>
    <border>
      <left style="medium">
        <color rgb="FF70AD47"/>
      </left>
      <right/>
      <top/>
      <bottom/>
      <diagonal/>
    </border>
    <border>
      <left/>
      <right style="medium">
        <color rgb="FF70AD47"/>
      </right>
      <top/>
      <bottom/>
      <diagonal/>
    </border>
    <border>
      <left style="medium">
        <color rgb="FF70AD47"/>
      </left>
      <right/>
      <top/>
      <bottom style="medium">
        <color rgb="FF70AD47"/>
      </bottom>
      <diagonal/>
    </border>
    <border>
      <left/>
      <right/>
      <top/>
      <bottom style="medium">
        <color rgb="FF70AD47"/>
      </bottom>
      <diagonal/>
    </border>
    <border>
      <left/>
      <right style="medium">
        <color rgb="FF70AD47"/>
      </right>
      <top/>
      <bottom style="medium">
        <color rgb="FF70AD47"/>
      </bottom>
      <diagonal/>
    </border>
    <border>
      <left style="medium">
        <color rgb="FF70AD47"/>
      </left>
      <right style="medium">
        <color rgb="FF70AD47"/>
      </right>
      <top style="medium">
        <color rgb="FF70AD47"/>
      </top>
      <bottom style="medium">
        <color rgb="FF70AD47"/>
      </bottom>
      <diagonal/>
    </border>
  </borders>
  <cellStyleXfs count="1">
    <xf numFmtId="0" fontId="0" fillId="0" borderId="0"/>
  </cellStyleXfs>
  <cellXfs count="63">
    <xf numFmtId="0" fontId="0" fillId="0" borderId="0" xfId="0"/>
    <xf numFmtId="0" fontId="2" fillId="5" borderId="1" xfId="0" applyFont="1" applyFill="1" applyBorder="1"/>
    <xf numFmtId="0" fontId="4" fillId="0" borderId="2" xfId="0" applyFont="1" applyBorder="1" applyAlignment="1">
      <alignment wrapText="1"/>
    </xf>
    <xf numFmtId="0" fontId="2" fillId="5" borderId="3" xfId="0" applyFont="1" applyFill="1" applyBorder="1"/>
    <xf numFmtId="0" fontId="4" fillId="0" borderId="4" xfId="0" applyFont="1" applyBorder="1" applyAlignment="1">
      <alignment wrapText="1"/>
    </xf>
    <xf numFmtId="0" fontId="2" fillId="5" borderId="5" xfId="0" applyFont="1" applyFill="1" applyBorder="1"/>
    <xf numFmtId="0" fontId="4" fillId="0" borderId="6" xfId="0" applyFont="1" applyBorder="1" applyAlignment="1">
      <alignment wrapText="1"/>
    </xf>
    <xf numFmtId="0" fontId="2" fillId="6" borderId="1" xfId="0" applyFont="1" applyFill="1" applyBorder="1"/>
    <xf numFmtId="0" fontId="0" fillId="0" borderId="2" xfId="0" applyBorder="1" applyAlignment="1">
      <alignment wrapText="1"/>
    </xf>
    <xf numFmtId="0" fontId="2" fillId="6" borderId="3" xfId="0" applyFont="1" applyFill="1" applyBorder="1"/>
    <xf numFmtId="0" fontId="0" fillId="0" borderId="4" xfId="0" applyBorder="1" applyAlignment="1">
      <alignment wrapText="1"/>
    </xf>
    <xf numFmtId="0" fontId="2" fillId="6" borderId="5" xfId="0" applyFont="1" applyFill="1" applyBorder="1"/>
    <xf numFmtId="0" fontId="0" fillId="0" borderId="6" xfId="0" applyBorder="1" applyAlignment="1">
      <alignment wrapText="1"/>
    </xf>
    <xf numFmtId="0" fontId="2" fillId="6" borderId="7" xfId="0" applyFont="1" applyFill="1" applyBorder="1"/>
    <xf numFmtId="0" fontId="0" fillId="0" borderId="7" xfId="0" applyBorder="1"/>
    <xf numFmtId="0" fontId="2" fillId="5" borderId="10" xfId="0" applyFont="1" applyFill="1" applyBorder="1"/>
    <xf numFmtId="0" fontId="5" fillId="2" borderId="0" xfId="0" applyFont="1" applyFill="1" applyAlignment="1">
      <alignment wrapText="1"/>
    </xf>
    <xf numFmtId="0" fontId="0" fillId="6" borderId="1" xfId="0" applyFill="1" applyBorder="1"/>
    <xf numFmtId="0" fontId="0" fillId="6" borderId="11" xfId="0" applyFill="1" applyBorder="1"/>
    <xf numFmtId="165" fontId="0" fillId="8" borderId="11" xfId="0" applyNumberFormat="1" applyFill="1" applyBorder="1"/>
    <xf numFmtId="0" fontId="0" fillId="6" borderId="3" xfId="0" applyFill="1" applyBorder="1"/>
    <xf numFmtId="0" fontId="0" fillId="6" borderId="12" xfId="0" applyFill="1" applyBorder="1"/>
    <xf numFmtId="165" fontId="0" fillId="8" borderId="12" xfId="0" applyNumberFormat="1" applyFill="1" applyBorder="1"/>
    <xf numFmtId="0" fontId="0" fillId="6" borderId="5" xfId="0" applyFill="1" applyBorder="1"/>
    <xf numFmtId="0" fontId="0" fillId="6" borderId="13" xfId="0" applyFill="1" applyBorder="1"/>
    <xf numFmtId="165" fontId="0" fillId="8" borderId="13" xfId="0" applyNumberFormat="1" applyFill="1" applyBorder="1"/>
    <xf numFmtId="0" fontId="0" fillId="6" borderId="11" xfId="0" applyFill="1" applyBorder="1" applyAlignment="1">
      <alignment wrapText="1"/>
    </xf>
    <xf numFmtId="0" fontId="0" fillId="6" borderId="12" xfId="0" applyFill="1" applyBorder="1" applyAlignment="1">
      <alignment wrapText="1"/>
    </xf>
    <xf numFmtId="0" fontId="0" fillId="6" borderId="13" xfId="0" applyFill="1" applyBorder="1" applyAlignment="1">
      <alignment wrapText="1"/>
    </xf>
    <xf numFmtId="0" fontId="6" fillId="8" borderId="11" xfId="0" applyFont="1" applyFill="1" applyBorder="1"/>
    <xf numFmtId="0" fontId="6" fillId="8" borderId="12" xfId="0" applyFont="1" applyFill="1" applyBorder="1"/>
    <xf numFmtId="0" fontId="6" fillId="8" borderId="13" xfId="0" applyFont="1" applyFill="1" applyBorder="1"/>
    <xf numFmtId="0" fontId="5" fillId="2" borderId="7" xfId="0" applyFont="1" applyFill="1" applyBorder="1" applyAlignment="1">
      <alignment wrapText="1"/>
    </xf>
    <xf numFmtId="0" fontId="0" fillId="7" borderId="7" xfId="0" applyFill="1" applyBorder="1" applyProtection="1">
      <protection locked="0"/>
    </xf>
    <xf numFmtId="164" fontId="0" fillId="7" borderId="7" xfId="0" applyNumberFormat="1" applyFill="1" applyBorder="1" applyProtection="1">
      <protection locked="0"/>
    </xf>
    <xf numFmtId="0" fontId="0" fillId="7" borderId="11" xfId="0" applyFill="1" applyBorder="1" applyProtection="1">
      <protection locked="0"/>
    </xf>
    <xf numFmtId="165" fontId="0" fillId="7" borderId="11" xfId="0" applyNumberFormat="1" applyFill="1" applyBorder="1" applyProtection="1">
      <protection locked="0"/>
    </xf>
    <xf numFmtId="0" fontId="0" fillId="7" borderId="2" xfId="0" applyFill="1" applyBorder="1" applyProtection="1">
      <protection locked="0"/>
    </xf>
    <xf numFmtId="0" fontId="0" fillId="7" borderId="12" xfId="0" applyFill="1" applyBorder="1" applyProtection="1">
      <protection locked="0"/>
    </xf>
    <xf numFmtId="165" fontId="0" fillId="7" borderId="12" xfId="0" applyNumberFormat="1" applyFill="1" applyBorder="1" applyProtection="1">
      <protection locked="0"/>
    </xf>
    <xf numFmtId="0" fontId="0" fillId="7" borderId="4" xfId="0" applyFill="1" applyBorder="1" applyProtection="1">
      <protection locked="0"/>
    </xf>
    <xf numFmtId="0" fontId="0" fillId="7" borderId="13" xfId="0" applyFill="1" applyBorder="1" applyProtection="1">
      <protection locked="0"/>
    </xf>
    <xf numFmtId="165" fontId="0" fillId="7" borderId="13" xfId="0" applyNumberFormat="1" applyFill="1" applyBorder="1" applyProtection="1">
      <protection locked="0"/>
    </xf>
    <xf numFmtId="0" fontId="0" fillId="7" borderId="6" xfId="0" applyFill="1" applyBorder="1" applyProtection="1">
      <protection locked="0"/>
    </xf>
    <xf numFmtId="0" fontId="0" fillId="7" borderId="7" xfId="0" applyFill="1" applyBorder="1" applyAlignment="1" applyProtection="1">
      <alignment wrapText="1"/>
      <protection locked="0"/>
    </xf>
    <xf numFmtId="0" fontId="2" fillId="6" borderId="3" xfId="0" applyFont="1" applyFill="1" applyBorder="1" applyAlignment="1">
      <alignment wrapText="1"/>
    </xf>
    <xf numFmtId="0" fontId="2" fillId="3" borderId="0" xfId="0" applyFont="1" applyFill="1" applyAlignment="1">
      <alignment vertical="center"/>
    </xf>
    <xf numFmtId="0" fontId="0" fillId="0" borderId="0" xfId="0"/>
    <xf numFmtId="0" fontId="1" fillId="2" borderId="0" xfId="0" applyFont="1" applyFill="1" applyAlignment="1">
      <alignment vertical="center"/>
    </xf>
    <xf numFmtId="0" fontId="3" fillId="4" borderId="0" xfId="0" applyFont="1" applyFill="1" applyAlignment="1">
      <alignment vertical="center"/>
    </xf>
    <xf numFmtId="0" fontId="0" fillId="0" borderId="4" xfId="0" applyBorder="1" applyAlignment="1">
      <alignment wrapText="1"/>
    </xf>
    <xf numFmtId="0" fontId="0" fillId="0" borderId="0" xfId="0" applyAlignment="1">
      <alignment wrapText="1"/>
    </xf>
    <xf numFmtId="0" fontId="2" fillId="3" borderId="0" xfId="0" applyFont="1" applyFill="1"/>
    <xf numFmtId="0" fontId="2" fillId="5" borderId="8" xfId="0" applyFont="1" applyFill="1" applyBorder="1"/>
    <xf numFmtId="0" fontId="0" fillId="0" borderId="9" xfId="0" applyBorder="1"/>
    <xf numFmtId="0" fontId="4" fillId="5" borderId="21" xfId="0" applyFont="1" applyFill="1" applyBorder="1" applyAlignment="1">
      <alignment vertical="center" wrapText="1"/>
    </xf>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cellXfs>
  <cellStyles count="1">
    <cellStyle name="Normal" xfId="0" builtinId="0"/>
  </cellStyles>
  <dxfs count="6">
    <dxf>
      <font>
        <b/>
        <color rgb="FF9C5700"/>
      </font>
    </dxf>
    <dxf>
      <font>
        <b/>
        <color rgb="FF9C0006"/>
      </font>
    </dxf>
    <dxf>
      <font>
        <b/>
        <color rgb="FF006100"/>
      </font>
    </dxf>
    <dxf>
      <font>
        <b/>
        <color rgb="FF9C5700"/>
      </font>
      <fill>
        <patternFill>
          <bgColor rgb="FFFFF2CC"/>
        </patternFill>
      </fill>
    </dxf>
    <dxf>
      <font>
        <b/>
        <color rgb="FF9C0006"/>
      </font>
      <fill>
        <patternFill>
          <bgColor rgb="FFFCE4D6"/>
        </patternFill>
      </fill>
    </dxf>
    <dxf>
      <font>
        <b/>
        <color rgb="FF006100"/>
      </font>
      <fill>
        <patternFill>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ppendixDPriceSchedule" displayName="AppendixDPriceSchedule" ref="A6:L195" totalsRowShown="0">
  <tableColumns count="12">
    <tableColumn id="1" xr3:uid="{00000000-0010-0000-0000-000001000000}" name="Appendix Line ID"/>
    <tableColumn id="2" xr3:uid="{00000000-0010-0000-0000-000002000000}" name="Source Measure Code"/>
    <tableColumn id="3" xr3:uid="{00000000-0010-0000-0000-000003000000}" name="Trade Category"/>
    <tableColumn id="4" xr3:uid="{00000000-0010-0000-0000-000004000000}" name="Measure Group"/>
    <tableColumn id="5" xr3:uid="{00000000-0010-0000-0000-000005000000}" name="Unit"/>
    <tableColumn id="6" xr3:uid="{00000000-0010-0000-0000-000006000000}" name="Controlled Measure Description"/>
    <tableColumn id="7" xr3:uid="{00000000-0010-0000-0000-000007000000}" name="Bid Status"/>
    <tableColumn id="8" xr3:uid="{00000000-0010-0000-0000-000008000000}" name="Labor Unit Price"/>
    <tableColumn id="9" xr3:uid="{00000000-0010-0000-0000-000009000000}" name="Material Unit Price"/>
    <tableColumn id="10" xr3:uid="{00000000-0010-0000-0000-00000A000000}" name="Total Unit Price"/>
    <tableColumn id="11" xr3:uid="{00000000-0010-0000-0000-00000B000000}" name="Completion Check"/>
    <tableColumn id="12" xr3:uid="{00000000-0010-0000-0000-00000C000000}" name="Contractor Not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showGridLines="0" tabSelected="1" workbookViewId="0">
      <selection sqref="A1:F1"/>
    </sheetView>
  </sheetViews>
  <sheetFormatPr defaultRowHeight="14.25"/>
  <cols>
    <col min="1" max="1" width="19" customWidth="1"/>
    <col min="2" max="2" width="72" customWidth="1"/>
    <col min="3" max="6" width="14" customWidth="1"/>
  </cols>
  <sheetData>
    <row r="1" spans="1:6" ht="30" customHeight="1">
      <c r="A1" s="48" t="s">
        <v>0</v>
      </c>
      <c r="B1" s="47"/>
      <c r="C1" s="47"/>
      <c r="D1" s="47"/>
      <c r="E1" s="47"/>
      <c r="F1" s="47"/>
    </row>
    <row r="2" spans="1:6" ht="24" customHeight="1">
      <c r="A2" s="46" t="s">
        <v>523</v>
      </c>
      <c r="B2" s="47"/>
      <c r="C2" s="47"/>
      <c r="D2" s="47"/>
      <c r="E2" s="47"/>
      <c r="F2" s="47"/>
    </row>
    <row r="4" spans="1:6" ht="21.95" customHeight="1">
      <c r="A4" s="49" t="s">
        <v>1</v>
      </c>
      <c r="B4" s="47"/>
      <c r="C4" s="47"/>
      <c r="D4" s="47"/>
      <c r="E4" s="47"/>
      <c r="F4" s="47"/>
    </row>
    <row r="5" spans="1:6" ht="15" customHeight="1">
      <c r="A5" s="1" t="s">
        <v>2</v>
      </c>
      <c r="B5" s="2" t="s">
        <v>3</v>
      </c>
    </row>
    <row r="6" spans="1:6" ht="27" customHeight="1">
      <c r="A6" s="3" t="s">
        <v>4</v>
      </c>
      <c r="B6" s="4" t="s">
        <v>5</v>
      </c>
    </row>
    <row r="7" spans="1:6" ht="27" customHeight="1">
      <c r="A7" s="3" t="s">
        <v>6</v>
      </c>
      <c r="B7" s="4" t="s">
        <v>7</v>
      </c>
    </row>
    <row r="8" spans="1:6" ht="27" customHeight="1">
      <c r="A8" s="3" t="s">
        <v>8</v>
      </c>
      <c r="B8" s="4" t="s">
        <v>9</v>
      </c>
    </row>
    <row r="9" spans="1:6" ht="27" customHeight="1">
      <c r="A9" s="3" t="s">
        <v>10</v>
      </c>
      <c r="B9" s="4" t="s">
        <v>11</v>
      </c>
    </row>
    <row r="10" spans="1:6" ht="27" customHeight="1">
      <c r="A10" s="3" t="s">
        <v>12</v>
      </c>
      <c r="B10" s="4" t="s">
        <v>13</v>
      </c>
    </row>
    <row r="11" spans="1:6" ht="27" customHeight="1">
      <c r="A11" s="3" t="s">
        <v>14</v>
      </c>
      <c r="B11" s="4" t="s">
        <v>15</v>
      </c>
    </row>
    <row r="12" spans="1:6" ht="27" customHeight="1">
      <c r="A12" s="5" t="s">
        <v>16</v>
      </c>
      <c r="B12" s="6" t="s">
        <v>17</v>
      </c>
    </row>
    <row r="15" spans="1:6" ht="21.95" customHeight="1">
      <c r="A15" s="49" t="s">
        <v>18</v>
      </c>
      <c r="B15" s="47"/>
      <c r="C15" s="47"/>
      <c r="D15" s="47"/>
      <c r="E15" s="47"/>
      <c r="F15" s="47"/>
    </row>
    <row r="16" spans="1:6" ht="15" customHeight="1">
      <c r="A16" s="7" t="s">
        <v>19</v>
      </c>
      <c r="B16" s="8" t="s">
        <v>20</v>
      </c>
    </row>
    <row r="17" spans="1:6" ht="29.25" customHeight="1">
      <c r="A17" s="9" t="s">
        <v>21</v>
      </c>
      <c r="B17" s="10" t="s">
        <v>22</v>
      </c>
    </row>
    <row r="18" spans="1:6" ht="15" customHeight="1">
      <c r="A18" s="9" t="s">
        <v>23</v>
      </c>
      <c r="B18" s="10" t="s">
        <v>24</v>
      </c>
    </row>
    <row r="19" spans="1:6" ht="15" customHeight="1">
      <c r="A19" s="9" t="s">
        <v>25</v>
      </c>
      <c r="B19" s="10" t="s">
        <v>26</v>
      </c>
    </row>
    <row r="20" spans="1:6" ht="15" customHeight="1">
      <c r="A20" s="9" t="s">
        <v>27</v>
      </c>
      <c r="B20" s="10" t="s">
        <v>28</v>
      </c>
    </row>
    <row r="21" spans="1:6" ht="15" customHeight="1">
      <c r="A21" s="9" t="s">
        <v>29</v>
      </c>
      <c r="B21" s="10" t="s">
        <v>30</v>
      </c>
    </row>
    <row r="22" spans="1:6" ht="29.25" customHeight="1">
      <c r="A22" s="11" t="s">
        <v>31</v>
      </c>
      <c r="B22" s="12" t="s">
        <v>32</v>
      </c>
    </row>
    <row r="24" spans="1:6" ht="15">
      <c r="A24" s="49" t="s">
        <v>524</v>
      </c>
      <c r="B24" s="47"/>
      <c r="C24" s="47"/>
      <c r="D24" s="47"/>
      <c r="E24" s="47"/>
      <c r="F24" s="47"/>
    </row>
    <row r="25" spans="1:6" ht="54.95" customHeight="1">
      <c r="A25" s="45" t="s">
        <v>525</v>
      </c>
      <c r="B25" s="50" t="s">
        <v>526</v>
      </c>
      <c r="C25" s="51"/>
      <c r="D25" s="51"/>
      <c r="E25" s="51"/>
      <c r="F25" s="51"/>
    </row>
    <row r="26" spans="1:6" ht="54.95" customHeight="1">
      <c r="A26" s="45" t="s">
        <v>527</v>
      </c>
      <c r="B26" s="50" t="s">
        <v>528</v>
      </c>
      <c r="C26" s="51"/>
      <c r="D26" s="51"/>
      <c r="E26" s="51"/>
      <c r="F26" s="51"/>
    </row>
    <row r="27" spans="1:6" ht="54.95" customHeight="1">
      <c r="A27" s="45" t="s">
        <v>529</v>
      </c>
      <c r="B27" s="50" t="s">
        <v>530</v>
      </c>
      <c r="C27" s="51"/>
      <c r="D27" s="51"/>
      <c r="E27" s="51"/>
      <c r="F27" s="51"/>
    </row>
    <row r="28" spans="1:6" ht="54.95" customHeight="1">
      <c r="A28" s="45" t="s">
        <v>531</v>
      </c>
      <c r="B28" s="50" t="s">
        <v>532</v>
      </c>
      <c r="C28" s="51"/>
      <c r="D28" s="51"/>
      <c r="E28" s="51"/>
      <c r="F28" s="51"/>
    </row>
    <row r="29" spans="1:6" ht="54.95" customHeight="1">
      <c r="A29" s="45" t="s">
        <v>533</v>
      </c>
      <c r="B29" s="50" t="s">
        <v>534</v>
      </c>
      <c r="C29" s="51"/>
      <c r="D29" s="51"/>
      <c r="E29" s="51"/>
      <c r="F29" s="51"/>
    </row>
    <row r="30" spans="1:6" ht="54.95" customHeight="1">
      <c r="A30" s="45" t="s">
        <v>535</v>
      </c>
      <c r="B30" s="50" t="s">
        <v>536</v>
      </c>
      <c r="C30" s="51"/>
      <c r="D30" s="51"/>
      <c r="E30" s="51"/>
      <c r="F30" s="51"/>
    </row>
    <row r="31" spans="1:6" ht="54.95" customHeight="1">
      <c r="A31" s="45" t="s">
        <v>537</v>
      </c>
      <c r="B31" s="50" t="s">
        <v>538</v>
      </c>
      <c r="C31" s="51"/>
      <c r="D31" s="51"/>
      <c r="E31" s="51"/>
      <c r="F31" s="51"/>
    </row>
    <row r="32" spans="1:6" ht="54.95" customHeight="1">
      <c r="A32" s="45" t="s">
        <v>539</v>
      </c>
      <c r="B32" s="50" t="s">
        <v>540</v>
      </c>
      <c r="C32" s="51"/>
      <c r="D32" s="51"/>
      <c r="E32" s="51"/>
      <c r="F32" s="51"/>
    </row>
    <row r="33" spans="1:6" ht="54.95" customHeight="1">
      <c r="A33" s="45" t="s">
        <v>541</v>
      </c>
      <c r="B33" s="50" t="s">
        <v>542</v>
      </c>
      <c r="C33" s="51"/>
      <c r="D33" s="51"/>
      <c r="E33" s="51"/>
      <c r="F33" s="51"/>
    </row>
    <row r="34" spans="1:6" ht="54.95" customHeight="1">
      <c r="A34" s="45" t="s">
        <v>543</v>
      </c>
      <c r="B34" s="50" t="s">
        <v>544</v>
      </c>
      <c r="C34" s="51"/>
      <c r="D34" s="51"/>
      <c r="E34" s="51"/>
      <c r="F34" s="51"/>
    </row>
    <row r="36" spans="1:6" ht="15">
      <c r="A36" s="49" t="s">
        <v>545</v>
      </c>
      <c r="B36" s="47"/>
      <c r="C36" s="47"/>
      <c r="D36" s="47"/>
      <c r="E36" s="47"/>
      <c r="F36" s="47"/>
    </row>
    <row r="37" spans="1:6" ht="48" customHeight="1">
      <c r="A37" s="45" t="s">
        <v>546</v>
      </c>
      <c r="B37" s="50" t="s">
        <v>547</v>
      </c>
      <c r="C37" s="51"/>
      <c r="D37" s="51"/>
      <c r="E37" s="51"/>
      <c r="F37" s="51"/>
    </row>
    <row r="38" spans="1:6" ht="48" customHeight="1">
      <c r="A38" s="45" t="s">
        <v>548</v>
      </c>
      <c r="B38" s="50" t="s">
        <v>549</v>
      </c>
      <c r="C38" s="51"/>
      <c r="D38" s="51"/>
      <c r="E38" s="51"/>
      <c r="F38" s="51"/>
    </row>
    <row r="39" spans="1:6" ht="48" customHeight="1">
      <c r="A39" s="45" t="s">
        <v>550</v>
      </c>
      <c r="B39" s="50" t="s">
        <v>551</v>
      </c>
      <c r="C39" s="51"/>
      <c r="D39" s="51"/>
      <c r="E39" s="51"/>
      <c r="F39" s="51"/>
    </row>
  </sheetData>
  <sheetProtection password="A1B3" sheet="1" selectLockedCells="1" sort="0" autoFilter="0" selectUnlockedCells="1"/>
  <mergeCells count="19">
    <mergeCell ref="A36:F36"/>
    <mergeCell ref="B37:F37"/>
    <mergeCell ref="B38:F38"/>
    <mergeCell ref="B39:F39"/>
    <mergeCell ref="B30:F30"/>
    <mergeCell ref="B31:F31"/>
    <mergeCell ref="B32:F32"/>
    <mergeCell ref="B33:F33"/>
    <mergeCell ref="B34:F34"/>
    <mergeCell ref="B25:F25"/>
    <mergeCell ref="B26:F26"/>
    <mergeCell ref="B27:F27"/>
    <mergeCell ref="B28:F28"/>
    <mergeCell ref="B29:F29"/>
    <mergeCell ref="A2:F2"/>
    <mergeCell ref="A1:F1"/>
    <mergeCell ref="A4:F4"/>
    <mergeCell ref="A15:F15"/>
    <mergeCell ref="A24:F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0"/>
  <sheetViews>
    <sheetView showGridLines="0" workbookViewId="0"/>
  </sheetViews>
  <sheetFormatPr defaultRowHeight="14.25"/>
  <cols>
    <col min="1" max="1" width="39" customWidth="1"/>
    <col min="2" max="2" width="48" customWidth="1"/>
    <col min="3" max="6" width="12" customWidth="1"/>
  </cols>
  <sheetData>
    <row r="1" spans="1:6" ht="30" customHeight="1">
      <c r="A1" s="48" t="s">
        <v>33</v>
      </c>
      <c r="B1" s="47"/>
      <c r="C1" s="47"/>
      <c r="D1" s="47"/>
      <c r="E1" s="47"/>
      <c r="F1" s="47"/>
    </row>
    <row r="2" spans="1:6" ht="15" customHeight="1">
      <c r="A2" s="52" t="s">
        <v>34</v>
      </c>
      <c r="B2" s="47"/>
      <c r="C2" s="47"/>
      <c r="D2" s="47"/>
      <c r="E2" s="47"/>
      <c r="F2" s="47"/>
    </row>
    <row r="4" spans="1:6" ht="21.95" customHeight="1">
      <c r="A4" s="49" t="s">
        <v>35</v>
      </c>
      <c r="B4" s="47"/>
      <c r="C4" s="47"/>
      <c r="D4" s="47"/>
      <c r="E4" s="47"/>
      <c r="F4" s="47"/>
    </row>
    <row r="5" spans="1:6" ht="15" customHeight="1">
      <c r="A5" s="13" t="s">
        <v>36</v>
      </c>
      <c r="B5" s="33"/>
    </row>
    <row r="6" spans="1:6" ht="15" customHeight="1">
      <c r="A6" s="13" t="s">
        <v>37</v>
      </c>
      <c r="B6" s="33"/>
    </row>
    <row r="7" spans="1:6" ht="15" customHeight="1">
      <c r="A7" s="13" t="s">
        <v>38</v>
      </c>
      <c r="B7" s="33"/>
    </row>
    <row r="8" spans="1:6" ht="15" customHeight="1">
      <c r="A8" s="13" t="s">
        <v>39</v>
      </c>
      <c r="B8" s="33"/>
    </row>
    <row r="9" spans="1:6" ht="15" customHeight="1">
      <c r="A9" s="13" t="s">
        <v>40</v>
      </c>
      <c r="B9" s="33"/>
    </row>
    <row r="10" spans="1:6" ht="15" customHeight="1">
      <c r="A10" s="13" t="s">
        <v>41</v>
      </c>
      <c r="B10" s="33"/>
    </row>
    <row r="11" spans="1:6" ht="15" customHeight="1">
      <c r="A11" s="13" t="s">
        <v>42</v>
      </c>
      <c r="B11" s="33"/>
    </row>
    <row r="12" spans="1:6" ht="15" customHeight="1">
      <c r="A12" s="13" t="s">
        <v>43</v>
      </c>
      <c r="B12" s="33"/>
    </row>
    <row r="13" spans="1:6" ht="15" customHeight="1">
      <c r="A13" s="13" t="s">
        <v>44</v>
      </c>
      <c r="B13" s="33"/>
    </row>
    <row r="14" spans="1:6" ht="15" customHeight="1">
      <c r="A14" s="13" t="s">
        <v>45</v>
      </c>
      <c r="B14" s="33"/>
    </row>
    <row r="15" spans="1:6" ht="15" customHeight="1">
      <c r="A15" s="13" t="s">
        <v>46</v>
      </c>
      <c r="B15" s="33"/>
    </row>
    <row r="17" spans="1:6" ht="21.95" customHeight="1">
      <c r="A17" s="49" t="s">
        <v>47</v>
      </c>
      <c r="B17" s="47"/>
      <c r="C17" s="47"/>
      <c r="D17" s="47"/>
      <c r="E17" s="47"/>
      <c r="F17" s="47"/>
    </row>
    <row r="18" spans="1:6" ht="15" customHeight="1">
      <c r="A18" s="13" t="s">
        <v>19</v>
      </c>
      <c r="B18" s="33" t="s">
        <v>48</v>
      </c>
    </row>
    <row r="19" spans="1:6" ht="15" customHeight="1">
      <c r="A19" s="13" t="s">
        <v>21</v>
      </c>
      <c r="B19" s="33" t="s">
        <v>48</v>
      </c>
    </row>
    <row r="20" spans="1:6" ht="15" customHeight="1">
      <c r="A20" s="13" t="s">
        <v>23</v>
      </c>
      <c r="B20" s="33" t="s">
        <v>48</v>
      </c>
    </row>
    <row r="21" spans="1:6" ht="15" customHeight="1">
      <c r="A21" s="13" t="s">
        <v>25</v>
      </c>
      <c r="B21" s="33" t="s">
        <v>48</v>
      </c>
    </row>
    <row r="22" spans="1:6" ht="15" customHeight="1">
      <c r="A22" s="13" t="s">
        <v>27</v>
      </c>
      <c r="B22" s="33" t="s">
        <v>48</v>
      </c>
    </row>
    <row r="23" spans="1:6" ht="15" customHeight="1">
      <c r="A23" s="13" t="s">
        <v>29</v>
      </c>
      <c r="B23" s="33" t="s">
        <v>48</v>
      </c>
    </row>
    <row r="25" spans="1:6" ht="21.95" customHeight="1">
      <c r="A25" s="49" t="s">
        <v>49</v>
      </c>
      <c r="B25" s="47"/>
      <c r="C25" s="47"/>
      <c r="D25" s="47"/>
      <c r="E25" s="47"/>
      <c r="F25" s="47"/>
    </row>
    <row r="26" spans="1:6" ht="15" customHeight="1">
      <c r="A26" s="13" t="s">
        <v>50</v>
      </c>
      <c r="B26" s="14" t="s">
        <v>51</v>
      </c>
    </row>
    <row r="27" spans="1:6" ht="15" customHeight="1">
      <c r="A27" s="13" t="s">
        <v>52</v>
      </c>
      <c r="B27" s="34"/>
    </row>
    <row r="28" spans="1:6" ht="15" customHeight="1">
      <c r="A28" s="13" t="s">
        <v>53</v>
      </c>
      <c r="B28" s="33"/>
    </row>
    <row r="29" spans="1:6" ht="15" customHeight="1">
      <c r="A29" s="13" t="s">
        <v>54</v>
      </c>
      <c r="B29" s="33"/>
    </row>
    <row r="30" spans="1:6" ht="15" customHeight="1">
      <c r="A30" s="13" t="s">
        <v>55</v>
      </c>
      <c r="B30" s="34"/>
    </row>
  </sheetData>
  <mergeCells count="5">
    <mergeCell ref="A2:F2"/>
    <mergeCell ref="A1:F1"/>
    <mergeCell ref="A17:F17"/>
    <mergeCell ref="A4:F4"/>
    <mergeCell ref="A25:F25"/>
  </mergeCells>
  <dataValidations count="1">
    <dataValidation type="list" sqref="B18:B23" xr:uid="{00000000-0002-0000-0100-000000000000}">
      <formula1>"Select,Bid Category,Not Bid"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95"/>
  <sheetViews>
    <sheetView showGridLines="0" workbookViewId="0"/>
  </sheetViews>
  <sheetFormatPr defaultRowHeight="14.25"/>
  <cols>
    <col min="1" max="1" width="16" customWidth="1"/>
    <col min="2" max="2" width="18" customWidth="1"/>
    <col min="3" max="3" width="24" customWidth="1"/>
    <col min="4" max="4" width="22" customWidth="1"/>
    <col min="5" max="5" width="7.875" customWidth="1"/>
    <col min="6" max="6" width="72" customWidth="1"/>
    <col min="7" max="7" width="14" customWidth="1"/>
    <col min="8" max="10" width="17" customWidth="1"/>
    <col min="11" max="11" width="18" customWidth="1"/>
    <col min="12" max="12" width="32" customWidth="1"/>
  </cols>
  <sheetData>
    <row r="1" spans="1:12" ht="30" customHeight="1">
      <c r="A1" s="48" t="s">
        <v>552</v>
      </c>
      <c r="B1" s="47"/>
      <c r="C1" s="47"/>
      <c r="D1" s="47"/>
      <c r="E1" s="47"/>
      <c r="F1" s="47"/>
      <c r="G1" s="47"/>
      <c r="H1" s="47"/>
      <c r="I1" s="47"/>
      <c r="J1" s="47"/>
      <c r="K1" s="47"/>
      <c r="L1" s="47"/>
    </row>
    <row r="2" spans="1:12" ht="15" customHeight="1">
      <c r="A2" s="52" t="s">
        <v>56</v>
      </c>
      <c r="B2" s="47"/>
      <c r="C2" s="47"/>
      <c r="D2" s="47"/>
      <c r="E2" s="47"/>
      <c r="F2" s="47"/>
      <c r="G2" s="47"/>
      <c r="H2" s="47"/>
      <c r="I2" s="47"/>
      <c r="J2" s="47"/>
      <c r="K2" s="47"/>
      <c r="L2" s="47"/>
    </row>
    <row r="3" spans="1:12" ht="15" customHeight="1">
      <c r="A3" s="53" t="s">
        <v>57</v>
      </c>
      <c r="B3" s="54"/>
      <c r="C3" s="15">
        <v>189</v>
      </c>
      <c r="E3" s="53" t="s">
        <v>58</v>
      </c>
      <c r="F3" s="54"/>
      <c r="G3" s="15">
        <f>COUNTIF(G7:G195,"Bid")</f>
        <v>0</v>
      </c>
      <c r="I3" s="53" t="s">
        <v>59</v>
      </c>
      <c r="J3" s="54"/>
      <c r="K3" s="15">
        <f>COUNTIF(K7:K195,"INCOMPLETE")+COUNTIF(K7:K195,"SELECT STATUS")</f>
        <v>189</v>
      </c>
    </row>
    <row r="6" spans="1:12" ht="33.950000000000003" customHeight="1">
      <c r="A6" s="16" t="s">
        <v>60</v>
      </c>
      <c r="B6" s="16" t="s">
        <v>61</v>
      </c>
      <c r="C6" s="16" t="s">
        <v>62</v>
      </c>
      <c r="D6" s="16" t="s">
        <v>63</v>
      </c>
      <c r="E6" s="16" t="s">
        <v>64</v>
      </c>
      <c r="F6" s="16" t="s">
        <v>65</v>
      </c>
      <c r="G6" s="16" t="s">
        <v>66</v>
      </c>
      <c r="H6" s="16" t="s">
        <v>67</v>
      </c>
      <c r="I6" s="16" t="s">
        <v>68</v>
      </c>
      <c r="J6" s="16" t="s">
        <v>69</v>
      </c>
      <c r="K6" s="16" t="s">
        <v>70</v>
      </c>
      <c r="L6" s="16" t="s">
        <v>71</v>
      </c>
    </row>
    <row r="7" spans="1:12" ht="28.5" customHeight="1">
      <c r="A7" s="17" t="s">
        <v>72</v>
      </c>
      <c r="B7" s="18" t="s">
        <v>73</v>
      </c>
      <c r="C7" s="26" t="s">
        <v>29</v>
      </c>
      <c r="D7" s="26" t="s">
        <v>74</v>
      </c>
      <c r="E7" s="26" t="s">
        <v>75</v>
      </c>
      <c r="F7" s="26" t="s">
        <v>76</v>
      </c>
      <c r="G7" s="35"/>
      <c r="H7" s="36"/>
      <c r="I7" s="36"/>
      <c r="J7" s="19" t="str">
        <f t="shared" ref="J7:J38" si="0">IF(G7="Bid",IF(COUNT(H7:I7)&lt;2,"",H7+I7),"")</f>
        <v/>
      </c>
      <c r="K7" s="29" t="str">
        <f t="shared" ref="K7:K38" si="1">IF(G7="","SELECT STATUS",IF(G7="No Bid","NO BID",IF(COUNT(H7:I7)&lt;2,"INCOMPLETE","COMPLETE")))</f>
        <v>SELECT STATUS</v>
      </c>
      <c r="L7" s="37"/>
    </row>
    <row r="8" spans="1:12" ht="28.5" customHeight="1">
      <c r="A8" s="20" t="s">
        <v>77</v>
      </c>
      <c r="B8" s="21" t="s">
        <v>73</v>
      </c>
      <c r="C8" s="27" t="s">
        <v>29</v>
      </c>
      <c r="D8" s="27" t="s">
        <v>74</v>
      </c>
      <c r="E8" s="27" t="s">
        <v>75</v>
      </c>
      <c r="F8" s="27" t="s">
        <v>78</v>
      </c>
      <c r="G8" s="38"/>
      <c r="H8" s="39"/>
      <c r="I8" s="39"/>
      <c r="J8" s="22" t="str">
        <f t="shared" si="0"/>
        <v/>
      </c>
      <c r="K8" s="30" t="str">
        <f t="shared" si="1"/>
        <v>SELECT STATUS</v>
      </c>
      <c r="L8" s="40"/>
    </row>
    <row r="9" spans="1:12" ht="28.5" customHeight="1">
      <c r="A9" s="20" t="s">
        <v>79</v>
      </c>
      <c r="B9" s="21" t="s">
        <v>73</v>
      </c>
      <c r="C9" s="27" t="s">
        <v>29</v>
      </c>
      <c r="D9" s="27" t="s">
        <v>74</v>
      </c>
      <c r="E9" s="27" t="s">
        <v>75</v>
      </c>
      <c r="F9" s="27" t="s">
        <v>80</v>
      </c>
      <c r="G9" s="38"/>
      <c r="H9" s="39"/>
      <c r="I9" s="39"/>
      <c r="J9" s="22" t="str">
        <f t="shared" si="0"/>
        <v/>
      </c>
      <c r="K9" s="30" t="str">
        <f t="shared" si="1"/>
        <v>SELECT STATUS</v>
      </c>
      <c r="L9" s="40"/>
    </row>
    <row r="10" spans="1:12" ht="28.5" customHeight="1">
      <c r="A10" s="20" t="s">
        <v>81</v>
      </c>
      <c r="B10" s="21" t="s">
        <v>73</v>
      </c>
      <c r="C10" s="27" t="s">
        <v>29</v>
      </c>
      <c r="D10" s="27" t="s">
        <v>74</v>
      </c>
      <c r="E10" s="27" t="s">
        <v>75</v>
      </c>
      <c r="F10" s="27" t="s">
        <v>82</v>
      </c>
      <c r="G10" s="38"/>
      <c r="H10" s="39"/>
      <c r="I10" s="39"/>
      <c r="J10" s="22" t="str">
        <f t="shared" si="0"/>
        <v/>
      </c>
      <c r="K10" s="30" t="str">
        <f t="shared" si="1"/>
        <v>SELECT STATUS</v>
      </c>
      <c r="L10" s="40"/>
    </row>
    <row r="11" spans="1:12">
      <c r="A11" s="20" t="s">
        <v>83</v>
      </c>
      <c r="B11" s="21" t="s">
        <v>73</v>
      </c>
      <c r="C11" s="27" t="s">
        <v>29</v>
      </c>
      <c r="D11" s="27" t="s">
        <v>74</v>
      </c>
      <c r="E11" s="27" t="s">
        <v>75</v>
      </c>
      <c r="F11" s="27" t="s">
        <v>84</v>
      </c>
      <c r="G11" s="38"/>
      <c r="H11" s="39"/>
      <c r="I11" s="39"/>
      <c r="J11" s="22" t="str">
        <f t="shared" si="0"/>
        <v/>
      </c>
      <c r="K11" s="30" t="str">
        <f t="shared" si="1"/>
        <v>SELECT STATUS</v>
      </c>
      <c r="L11" s="40"/>
    </row>
    <row r="12" spans="1:12" ht="28.5" customHeight="1">
      <c r="A12" s="20" t="s">
        <v>85</v>
      </c>
      <c r="B12" s="21" t="s">
        <v>73</v>
      </c>
      <c r="C12" s="27" t="s">
        <v>29</v>
      </c>
      <c r="D12" s="27" t="s">
        <v>74</v>
      </c>
      <c r="E12" s="27" t="s">
        <v>75</v>
      </c>
      <c r="F12" s="27" t="s">
        <v>86</v>
      </c>
      <c r="G12" s="38"/>
      <c r="H12" s="39"/>
      <c r="I12" s="39"/>
      <c r="J12" s="22" t="str">
        <f t="shared" si="0"/>
        <v/>
      </c>
      <c r="K12" s="30" t="str">
        <f t="shared" si="1"/>
        <v>SELECT STATUS</v>
      </c>
      <c r="L12" s="40"/>
    </row>
    <row r="13" spans="1:12" ht="28.5" customHeight="1">
      <c r="A13" s="20" t="s">
        <v>87</v>
      </c>
      <c r="B13" s="21" t="s">
        <v>73</v>
      </c>
      <c r="C13" s="27" t="s">
        <v>29</v>
      </c>
      <c r="D13" s="27" t="s">
        <v>74</v>
      </c>
      <c r="E13" s="27" t="s">
        <v>75</v>
      </c>
      <c r="F13" s="27" t="s">
        <v>88</v>
      </c>
      <c r="G13" s="38"/>
      <c r="H13" s="39"/>
      <c r="I13" s="39"/>
      <c r="J13" s="22" t="str">
        <f t="shared" si="0"/>
        <v/>
      </c>
      <c r="K13" s="30" t="str">
        <f t="shared" si="1"/>
        <v>SELECT STATUS</v>
      </c>
      <c r="L13" s="40"/>
    </row>
    <row r="14" spans="1:12" ht="57" customHeight="1">
      <c r="A14" s="20" t="s">
        <v>89</v>
      </c>
      <c r="B14" s="21" t="s">
        <v>90</v>
      </c>
      <c r="C14" s="27" t="s">
        <v>91</v>
      </c>
      <c r="D14" s="27" t="s">
        <v>92</v>
      </c>
      <c r="E14" s="27" t="s">
        <v>75</v>
      </c>
      <c r="F14" s="27" t="s">
        <v>93</v>
      </c>
      <c r="G14" s="38"/>
      <c r="H14" s="39"/>
      <c r="I14" s="39"/>
      <c r="J14" s="22" t="str">
        <f t="shared" si="0"/>
        <v/>
      </c>
      <c r="K14" s="30" t="str">
        <f t="shared" si="1"/>
        <v>SELECT STATUS</v>
      </c>
      <c r="L14" s="40"/>
    </row>
    <row r="15" spans="1:12" ht="57" customHeight="1">
      <c r="A15" s="20" t="s">
        <v>94</v>
      </c>
      <c r="B15" s="21" t="s">
        <v>95</v>
      </c>
      <c r="C15" s="27" t="s">
        <v>91</v>
      </c>
      <c r="D15" s="27" t="s">
        <v>92</v>
      </c>
      <c r="E15" s="27" t="s">
        <v>75</v>
      </c>
      <c r="F15" s="27" t="s">
        <v>96</v>
      </c>
      <c r="G15" s="38"/>
      <c r="H15" s="39"/>
      <c r="I15" s="39"/>
      <c r="J15" s="22" t="str">
        <f t="shared" si="0"/>
        <v/>
      </c>
      <c r="K15" s="30" t="str">
        <f t="shared" si="1"/>
        <v>SELECT STATUS</v>
      </c>
      <c r="L15" s="40"/>
    </row>
    <row r="16" spans="1:12">
      <c r="A16" s="20" t="s">
        <v>97</v>
      </c>
      <c r="B16" s="21" t="s">
        <v>98</v>
      </c>
      <c r="C16" s="27" t="s">
        <v>27</v>
      </c>
      <c r="D16" s="27" t="s">
        <v>92</v>
      </c>
      <c r="E16" s="27" t="s">
        <v>75</v>
      </c>
      <c r="F16" s="27" t="s">
        <v>99</v>
      </c>
      <c r="G16" s="38"/>
      <c r="H16" s="39"/>
      <c r="I16" s="39"/>
      <c r="J16" s="22" t="str">
        <f t="shared" si="0"/>
        <v/>
      </c>
      <c r="K16" s="30" t="str">
        <f t="shared" si="1"/>
        <v>SELECT STATUS</v>
      </c>
      <c r="L16" s="40"/>
    </row>
    <row r="17" spans="1:12">
      <c r="A17" s="20" t="s">
        <v>100</v>
      </c>
      <c r="B17" s="21" t="s">
        <v>101</v>
      </c>
      <c r="C17" s="27" t="s">
        <v>27</v>
      </c>
      <c r="D17" s="27" t="s">
        <v>92</v>
      </c>
      <c r="E17" s="27" t="s">
        <v>75</v>
      </c>
      <c r="F17" s="27" t="s">
        <v>102</v>
      </c>
      <c r="G17" s="38"/>
      <c r="H17" s="39"/>
      <c r="I17" s="39"/>
      <c r="J17" s="22" t="str">
        <f t="shared" si="0"/>
        <v/>
      </c>
      <c r="K17" s="30" t="str">
        <f t="shared" si="1"/>
        <v>SELECT STATUS</v>
      </c>
      <c r="L17" s="40"/>
    </row>
    <row r="18" spans="1:12">
      <c r="A18" s="20" t="s">
        <v>103</v>
      </c>
      <c r="B18" s="21" t="s">
        <v>104</v>
      </c>
      <c r="C18" s="27" t="s">
        <v>91</v>
      </c>
      <c r="D18" s="27" t="s">
        <v>92</v>
      </c>
      <c r="E18" s="27" t="s">
        <v>75</v>
      </c>
      <c r="F18" s="27" t="s">
        <v>105</v>
      </c>
      <c r="G18" s="38"/>
      <c r="H18" s="39"/>
      <c r="I18" s="39"/>
      <c r="J18" s="22" t="str">
        <f t="shared" si="0"/>
        <v/>
      </c>
      <c r="K18" s="30" t="str">
        <f t="shared" si="1"/>
        <v>SELECT STATUS</v>
      </c>
      <c r="L18" s="40"/>
    </row>
    <row r="19" spans="1:12" ht="28.5" customHeight="1">
      <c r="A19" s="20" t="s">
        <v>106</v>
      </c>
      <c r="B19" s="21" t="s">
        <v>107</v>
      </c>
      <c r="C19" s="27" t="s">
        <v>27</v>
      </c>
      <c r="D19" s="27" t="s">
        <v>92</v>
      </c>
      <c r="E19" s="27" t="s">
        <v>75</v>
      </c>
      <c r="F19" s="27" t="s">
        <v>108</v>
      </c>
      <c r="G19" s="38"/>
      <c r="H19" s="39"/>
      <c r="I19" s="39"/>
      <c r="J19" s="22" t="str">
        <f t="shared" si="0"/>
        <v/>
      </c>
      <c r="K19" s="30" t="str">
        <f t="shared" si="1"/>
        <v>SELECT STATUS</v>
      </c>
      <c r="L19" s="40"/>
    </row>
    <row r="20" spans="1:12" ht="28.5" customHeight="1">
      <c r="A20" s="20" t="s">
        <v>109</v>
      </c>
      <c r="B20" s="21" t="s">
        <v>110</v>
      </c>
      <c r="C20" s="27" t="s">
        <v>27</v>
      </c>
      <c r="D20" s="27" t="s">
        <v>92</v>
      </c>
      <c r="E20" s="27" t="s">
        <v>75</v>
      </c>
      <c r="F20" s="27" t="s">
        <v>111</v>
      </c>
      <c r="G20" s="38"/>
      <c r="H20" s="39"/>
      <c r="I20" s="39"/>
      <c r="J20" s="22" t="str">
        <f t="shared" si="0"/>
        <v/>
      </c>
      <c r="K20" s="30" t="str">
        <f t="shared" si="1"/>
        <v>SELECT STATUS</v>
      </c>
      <c r="L20" s="40"/>
    </row>
    <row r="21" spans="1:12" ht="42.75" customHeight="1">
      <c r="A21" s="20" t="s">
        <v>112</v>
      </c>
      <c r="B21" s="21" t="s">
        <v>113</v>
      </c>
      <c r="C21" s="27" t="s">
        <v>27</v>
      </c>
      <c r="D21" s="27" t="s">
        <v>92</v>
      </c>
      <c r="E21" s="27" t="s">
        <v>75</v>
      </c>
      <c r="F21" s="27" t="s">
        <v>114</v>
      </c>
      <c r="G21" s="38"/>
      <c r="H21" s="39"/>
      <c r="I21" s="39"/>
      <c r="J21" s="22" t="str">
        <f t="shared" si="0"/>
        <v/>
      </c>
      <c r="K21" s="30" t="str">
        <f t="shared" si="1"/>
        <v>SELECT STATUS</v>
      </c>
      <c r="L21" s="40"/>
    </row>
    <row r="22" spans="1:12" ht="42.75" customHeight="1">
      <c r="A22" s="20" t="s">
        <v>115</v>
      </c>
      <c r="B22" s="21" t="s">
        <v>116</v>
      </c>
      <c r="C22" s="27" t="s">
        <v>27</v>
      </c>
      <c r="D22" s="27" t="s">
        <v>92</v>
      </c>
      <c r="E22" s="27" t="s">
        <v>75</v>
      </c>
      <c r="F22" s="27" t="s">
        <v>117</v>
      </c>
      <c r="G22" s="38"/>
      <c r="H22" s="39"/>
      <c r="I22" s="39"/>
      <c r="J22" s="22" t="str">
        <f t="shared" si="0"/>
        <v/>
      </c>
      <c r="K22" s="30" t="str">
        <f t="shared" si="1"/>
        <v>SELECT STATUS</v>
      </c>
      <c r="L22" s="40"/>
    </row>
    <row r="23" spans="1:12">
      <c r="A23" s="20" t="s">
        <v>118</v>
      </c>
      <c r="B23" s="21" t="s">
        <v>119</v>
      </c>
      <c r="C23" s="27" t="s">
        <v>91</v>
      </c>
      <c r="D23" s="27" t="s">
        <v>92</v>
      </c>
      <c r="E23" s="27" t="s">
        <v>75</v>
      </c>
      <c r="F23" s="27" t="s">
        <v>120</v>
      </c>
      <c r="G23" s="38"/>
      <c r="H23" s="39"/>
      <c r="I23" s="39"/>
      <c r="J23" s="22" t="str">
        <f t="shared" si="0"/>
        <v/>
      </c>
      <c r="K23" s="30" t="str">
        <f t="shared" si="1"/>
        <v>SELECT STATUS</v>
      </c>
      <c r="L23" s="40"/>
    </row>
    <row r="24" spans="1:12" ht="28.5" customHeight="1">
      <c r="A24" s="20" t="s">
        <v>121</v>
      </c>
      <c r="B24" s="21" t="s">
        <v>122</v>
      </c>
      <c r="C24" s="27" t="s">
        <v>27</v>
      </c>
      <c r="D24" s="27" t="s">
        <v>92</v>
      </c>
      <c r="E24" s="27" t="s">
        <v>75</v>
      </c>
      <c r="F24" s="27" t="s">
        <v>123</v>
      </c>
      <c r="G24" s="38"/>
      <c r="H24" s="39"/>
      <c r="I24" s="39"/>
      <c r="J24" s="22" t="str">
        <f t="shared" si="0"/>
        <v/>
      </c>
      <c r="K24" s="30" t="str">
        <f t="shared" si="1"/>
        <v>SELECT STATUS</v>
      </c>
      <c r="L24" s="40"/>
    </row>
    <row r="25" spans="1:12" ht="28.5" customHeight="1">
      <c r="A25" s="20" t="s">
        <v>124</v>
      </c>
      <c r="B25" s="21" t="s">
        <v>125</v>
      </c>
      <c r="C25" s="27" t="s">
        <v>27</v>
      </c>
      <c r="D25" s="27" t="s">
        <v>92</v>
      </c>
      <c r="E25" s="27" t="s">
        <v>75</v>
      </c>
      <c r="F25" s="27" t="s">
        <v>126</v>
      </c>
      <c r="G25" s="38"/>
      <c r="H25" s="39"/>
      <c r="I25" s="39"/>
      <c r="J25" s="22" t="str">
        <f t="shared" si="0"/>
        <v/>
      </c>
      <c r="K25" s="30" t="str">
        <f t="shared" si="1"/>
        <v>SELECT STATUS</v>
      </c>
      <c r="L25" s="40"/>
    </row>
    <row r="26" spans="1:12" ht="28.5" customHeight="1">
      <c r="A26" s="20" t="s">
        <v>127</v>
      </c>
      <c r="B26" s="21" t="s">
        <v>128</v>
      </c>
      <c r="C26" s="27" t="s">
        <v>27</v>
      </c>
      <c r="D26" s="27" t="s">
        <v>92</v>
      </c>
      <c r="E26" s="27" t="s">
        <v>75</v>
      </c>
      <c r="F26" s="27" t="s">
        <v>129</v>
      </c>
      <c r="G26" s="38"/>
      <c r="H26" s="39"/>
      <c r="I26" s="39"/>
      <c r="J26" s="22" t="str">
        <f t="shared" si="0"/>
        <v/>
      </c>
      <c r="K26" s="30" t="str">
        <f t="shared" si="1"/>
        <v>SELECT STATUS</v>
      </c>
      <c r="L26" s="40"/>
    </row>
    <row r="27" spans="1:12" ht="28.5" customHeight="1">
      <c r="A27" s="20" t="s">
        <v>130</v>
      </c>
      <c r="B27" s="21" t="s">
        <v>131</v>
      </c>
      <c r="C27" s="27" t="s">
        <v>27</v>
      </c>
      <c r="D27" s="27" t="s">
        <v>92</v>
      </c>
      <c r="E27" s="27" t="s">
        <v>75</v>
      </c>
      <c r="F27" s="27" t="s">
        <v>132</v>
      </c>
      <c r="G27" s="38"/>
      <c r="H27" s="39"/>
      <c r="I27" s="39"/>
      <c r="J27" s="22" t="str">
        <f t="shared" si="0"/>
        <v/>
      </c>
      <c r="K27" s="30" t="str">
        <f t="shared" si="1"/>
        <v>SELECT STATUS</v>
      </c>
      <c r="L27" s="40"/>
    </row>
    <row r="28" spans="1:12" ht="28.5" customHeight="1">
      <c r="A28" s="20" t="s">
        <v>133</v>
      </c>
      <c r="B28" s="21" t="s">
        <v>134</v>
      </c>
      <c r="C28" s="27" t="s">
        <v>27</v>
      </c>
      <c r="D28" s="27" t="s">
        <v>92</v>
      </c>
      <c r="E28" s="27" t="s">
        <v>75</v>
      </c>
      <c r="F28" s="27" t="s">
        <v>135</v>
      </c>
      <c r="G28" s="38"/>
      <c r="H28" s="39"/>
      <c r="I28" s="39"/>
      <c r="J28" s="22" t="str">
        <f t="shared" si="0"/>
        <v/>
      </c>
      <c r="K28" s="30" t="str">
        <f t="shared" si="1"/>
        <v>SELECT STATUS</v>
      </c>
      <c r="L28" s="40"/>
    </row>
    <row r="29" spans="1:12">
      <c r="A29" s="20" t="s">
        <v>136</v>
      </c>
      <c r="B29" s="21" t="s">
        <v>137</v>
      </c>
      <c r="C29" s="27" t="s">
        <v>27</v>
      </c>
      <c r="D29" s="27" t="s">
        <v>92</v>
      </c>
      <c r="E29" s="27" t="s">
        <v>75</v>
      </c>
      <c r="F29" s="27" t="s">
        <v>138</v>
      </c>
      <c r="G29" s="38"/>
      <c r="H29" s="39"/>
      <c r="I29" s="39"/>
      <c r="J29" s="22" t="str">
        <f t="shared" si="0"/>
        <v/>
      </c>
      <c r="K29" s="30" t="str">
        <f t="shared" si="1"/>
        <v>SELECT STATUS</v>
      </c>
      <c r="L29" s="40"/>
    </row>
    <row r="30" spans="1:12" ht="28.5">
      <c r="A30" s="20" t="s">
        <v>139</v>
      </c>
      <c r="B30" s="21" t="s">
        <v>140</v>
      </c>
      <c r="C30" s="27" t="s">
        <v>27</v>
      </c>
      <c r="D30" s="27" t="s">
        <v>92</v>
      </c>
      <c r="E30" s="27" t="s">
        <v>141</v>
      </c>
      <c r="F30" s="27" t="s">
        <v>142</v>
      </c>
      <c r="G30" s="38"/>
      <c r="H30" s="39"/>
      <c r="I30" s="39"/>
      <c r="J30" s="22" t="str">
        <f t="shared" si="0"/>
        <v/>
      </c>
      <c r="K30" s="30" t="str">
        <f t="shared" si="1"/>
        <v>SELECT STATUS</v>
      </c>
      <c r="L30" s="40"/>
    </row>
    <row r="31" spans="1:12" ht="42.75" customHeight="1">
      <c r="A31" s="20" t="s">
        <v>143</v>
      </c>
      <c r="B31" s="21" t="s">
        <v>144</v>
      </c>
      <c r="C31" s="27" t="s">
        <v>91</v>
      </c>
      <c r="D31" s="27" t="s">
        <v>92</v>
      </c>
      <c r="E31" s="27" t="s">
        <v>75</v>
      </c>
      <c r="F31" s="27" t="s">
        <v>145</v>
      </c>
      <c r="G31" s="38"/>
      <c r="H31" s="39"/>
      <c r="I31" s="39"/>
      <c r="J31" s="22" t="str">
        <f t="shared" si="0"/>
        <v/>
      </c>
      <c r="K31" s="30" t="str">
        <f t="shared" si="1"/>
        <v>SELECT STATUS</v>
      </c>
      <c r="L31" s="40"/>
    </row>
    <row r="32" spans="1:12" ht="42.75" customHeight="1">
      <c r="A32" s="20" t="s">
        <v>146</v>
      </c>
      <c r="B32" s="21" t="s">
        <v>147</v>
      </c>
      <c r="C32" s="27" t="s">
        <v>91</v>
      </c>
      <c r="D32" s="27" t="s">
        <v>92</v>
      </c>
      <c r="E32" s="27" t="s">
        <v>75</v>
      </c>
      <c r="F32" s="27" t="s">
        <v>148</v>
      </c>
      <c r="G32" s="38"/>
      <c r="H32" s="39"/>
      <c r="I32" s="39"/>
      <c r="J32" s="22" t="str">
        <f t="shared" si="0"/>
        <v/>
      </c>
      <c r="K32" s="30" t="str">
        <f t="shared" si="1"/>
        <v>SELECT STATUS</v>
      </c>
      <c r="L32" s="40"/>
    </row>
    <row r="33" spans="1:12" ht="28.5">
      <c r="A33" s="20" t="s">
        <v>149</v>
      </c>
      <c r="B33" s="21" t="s">
        <v>150</v>
      </c>
      <c r="C33" s="27" t="s">
        <v>19</v>
      </c>
      <c r="D33" s="27" t="s">
        <v>92</v>
      </c>
      <c r="E33" s="27" t="s">
        <v>151</v>
      </c>
      <c r="F33" s="27" t="s">
        <v>152</v>
      </c>
      <c r="G33" s="38"/>
      <c r="H33" s="39"/>
      <c r="I33" s="39"/>
      <c r="J33" s="22" t="str">
        <f t="shared" si="0"/>
        <v/>
      </c>
      <c r="K33" s="30" t="str">
        <f t="shared" si="1"/>
        <v>SELECT STATUS</v>
      </c>
      <c r="L33" s="40"/>
    </row>
    <row r="34" spans="1:12" ht="28.5">
      <c r="A34" s="20" t="s">
        <v>153</v>
      </c>
      <c r="B34" s="21" t="s">
        <v>154</v>
      </c>
      <c r="C34" s="27" t="s">
        <v>19</v>
      </c>
      <c r="D34" s="27" t="s">
        <v>92</v>
      </c>
      <c r="E34" s="27" t="s">
        <v>151</v>
      </c>
      <c r="F34" s="27" t="s">
        <v>155</v>
      </c>
      <c r="G34" s="38"/>
      <c r="H34" s="39"/>
      <c r="I34" s="39"/>
      <c r="J34" s="22" t="str">
        <f t="shared" si="0"/>
        <v/>
      </c>
      <c r="K34" s="30" t="str">
        <f t="shared" si="1"/>
        <v>SELECT STATUS</v>
      </c>
      <c r="L34" s="40"/>
    </row>
    <row r="35" spans="1:12" ht="28.5" customHeight="1">
      <c r="A35" s="20" t="s">
        <v>156</v>
      </c>
      <c r="B35" s="21" t="s">
        <v>157</v>
      </c>
      <c r="C35" s="27" t="s">
        <v>25</v>
      </c>
      <c r="D35" s="27" t="s">
        <v>92</v>
      </c>
      <c r="E35" s="27" t="s">
        <v>75</v>
      </c>
      <c r="F35" s="27" t="s">
        <v>158</v>
      </c>
      <c r="G35" s="38"/>
      <c r="H35" s="39"/>
      <c r="I35" s="39"/>
      <c r="J35" s="22" t="str">
        <f t="shared" si="0"/>
        <v/>
      </c>
      <c r="K35" s="30" t="str">
        <f t="shared" si="1"/>
        <v>SELECT STATUS</v>
      </c>
      <c r="L35" s="40"/>
    </row>
    <row r="36" spans="1:12">
      <c r="A36" s="20" t="s">
        <v>159</v>
      </c>
      <c r="B36" s="21" t="s">
        <v>160</v>
      </c>
      <c r="C36" s="27" t="s">
        <v>25</v>
      </c>
      <c r="D36" s="27" t="s">
        <v>92</v>
      </c>
      <c r="E36" s="27" t="s">
        <v>75</v>
      </c>
      <c r="F36" s="27" t="s">
        <v>161</v>
      </c>
      <c r="G36" s="38"/>
      <c r="H36" s="39"/>
      <c r="I36" s="39"/>
      <c r="J36" s="22" t="str">
        <f t="shared" si="0"/>
        <v/>
      </c>
      <c r="K36" s="30" t="str">
        <f t="shared" si="1"/>
        <v>SELECT STATUS</v>
      </c>
      <c r="L36" s="40"/>
    </row>
    <row r="37" spans="1:12">
      <c r="A37" s="20" t="s">
        <v>162</v>
      </c>
      <c r="B37" s="21" t="s">
        <v>163</v>
      </c>
      <c r="C37" s="27" t="s">
        <v>25</v>
      </c>
      <c r="D37" s="27" t="s">
        <v>92</v>
      </c>
      <c r="E37" s="27" t="s">
        <v>75</v>
      </c>
      <c r="F37" s="27" t="s">
        <v>164</v>
      </c>
      <c r="G37" s="38"/>
      <c r="H37" s="39"/>
      <c r="I37" s="39"/>
      <c r="J37" s="22" t="str">
        <f t="shared" si="0"/>
        <v/>
      </c>
      <c r="K37" s="30" t="str">
        <f t="shared" si="1"/>
        <v>SELECT STATUS</v>
      </c>
      <c r="L37" s="40"/>
    </row>
    <row r="38" spans="1:12" ht="42.75">
      <c r="A38" s="20" t="s">
        <v>165</v>
      </c>
      <c r="B38" s="21" t="s">
        <v>73</v>
      </c>
      <c r="C38" s="27" t="s">
        <v>27</v>
      </c>
      <c r="D38" s="27" t="s">
        <v>92</v>
      </c>
      <c r="E38" s="27" t="s">
        <v>75</v>
      </c>
      <c r="F38" s="27" t="s">
        <v>166</v>
      </c>
      <c r="G38" s="38"/>
      <c r="H38" s="39"/>
      <c r="I38" s="39"/>
      <c r="J38" s="22" t="str">
        <f t="shared" si="0"/>
        <v/>
      </c>
      <c r="K38" s="30" t="str">
        <f t="shared" si="1"/>
        <v>SELECT STATUS</v>
      </c>
      <c r="L38" s="40"/>
    </row>
    <row r="39" spans="1:12" ht="28.5" customHeight="1">
      <c r="A39" s="20" t="s">
        <v>167</v>
      </c>
      <c r="B39" s="21" t="s">
        <v>73</v>
      </c>
      <c r="C39" s="27" t="s">
        <v>91</v>
      </c>
      <c r="D39" s="27" t="s">
        <v>92</v>
      </c>
      <c r="E39" s="27" t="s">
        <v>75</v>
      </c>
      <c r="F39" s="27" t="s">
        <v>168</v>
      </c>
      <c r="G39" s="38"/>
      <c r="H39" s="39"/>
      <c r="I39" s="39"/>
      <c r="J39" s="22" t="str">
        <f t="shared" ref="J39:J70" si="2">IF(G39="Bid",IF(COUNT(H39:I39)&lt;2,"",H39+I39),"")</f>
        <v/>
      </c>
      <c r="K39" s="30" t="str">
        <f t="shared" ref="K39:K70" si="3">IF(G39="","SELECT STATUS",IF(G39="No Bid","NO BID",IF(COUNT(H39:I39)&lt;2,"INCOMPLETE","COMPLETE")))</f>
        <v>SELECT STATUS</v>
      </c>
      <c r="L39" s="40"/>
    </row>
    <row r="40" spans="1:12" ht="28.5" customHeight="1">
      <c r="A40" s="20" t="s">
        <v>169</v>
      </c>
      <c r="B40" s="21" t="s">
        <v>73</v>
      </c>
      <c r="C40" s="27" t="s">
        <v>91</v>
      </c>
      <c r="D40" s="27" t="s">
        <v>92</v>
      </c>
      <c r="E40" s="27" t="s">
        <v>75</v>
      </c>
      <c r="F40" s="27" t="s">
        <v>170</v>
      </c>
      <c r="G40" s="38"/>
      <c r="H40" s="39"/>
      <c r="I40" s="39"/>
      <c r="J40" s="22" t="str">
        <f t="shared" si="2"/>
        <v/>
      </c>
      <c r="K40" s="30" t="str">
        <f t="shared" si="3"/>
        <v>SELECT STATUS</v>
      </c>
      <c r="L40" s="40"/>
    </row>
    <row r="41" spans="1:12" ht="28.5" customHeight="1">
      <c r="A41" s="20" t="s">
        <v>171</v>
      </c>
      <c r="B41" s="21" t="s">
        <v>73</v>
      </c>
      <c r="C41" s="27" t="s">
        <v>91</v>
      </c>
      <c r="D41" s="27" t="s">
        <v>92</v>
      </c>
      <c r="E41" s="27" t="s">
        <v>75</v>
      </c>
      <c r="F41" s="27" t="s">
        <v>172</v>
      </c>
      <c r="G41" s="38"/>
      <c r="H41" s="39"/>
      <c r="I41" s="39"/>
      <c r="J41" s="22" t="str">
        <f t="shared" si="2"/>
        <v/>
      </c>
      <c r="K41" s="30" t="str">
        <f t="shared" si="3"/>
        <v>SELECT STATUS</v>
      </c>
      <c r="L41" s="40"/>
    </row>
    <row r="42" spans="1:12" ht="28.5" customHeight="1">
      <c r="A42" s="20" t="s">
        <v>173</v>
      </c>
      <c r="B42" s="21" t="s">
        <v>73</v>
      </c>
      <c r="C42" s="27" t="s">
        <v>91</v>
      </c>
      <c r="D42" s="27" t="s">
        <v>92</v>
      </c>
      <c r="E42" s="27" t="s">
        <v>75</v>
      </c>
      <c r="F42" s="27" t="s">
        <v>174</v>
      </c>
      <c r="G42" s="38"/>
      <c r="H42" s="39"/>
      <c r="I42" s="39"/>
      <c r="J42" s="22" t="str">
        <f t="shared" si="2"/>
        <v/>
      </c>
      <c r="K42" s="30" t="str">
        <f t="shared" si="3"/>
        <v>SELECT STATUS</v>
      </c>
      <c r="L42" s="40"/>
    </row>
    <row r="43" spans="1:12">
      <c r="A43" s="20" t="s">
        <v>175</v>
      </c>
      <c r="B43" s="21" t="s">
        <v>176</v>
      </c>
      <c r="C43" s="27" t="s">
        <v>19</v>
      </c>
      <c r="D43" s="27" t="s">
        <v>177</v>
      </c>
      <c r="E43" s="27" t="s">
        <v>75</v>
      </c>
      <c r="F43" s="27" t="s">
        <v>178</v>
      </c>
      <c r="G43" s="38"/>
      <c r="H43" s="39"/>
      <c r="I43" s="39"/>
      <c r="J43" s="22" t="str">
        <f t="shared" si="2"/>
        <v/>
      </c>
      <c r="K43" s="30" t="str">
        <f t="shared" si="3"/>
        <v>SELECT STATUS</v>
      </c>
      <c r="L43" s="40"/>
    </row>
    <row r="44" spans="1:12" ht="28.5">
      <c r="A44" s="20" t="s">
        <v>179</v>
      </c>
      <c r="B44" s="21" t="s">
        <v>180</v>
      </c>
      <c r="C44" s="27" t="s">
        <v>19</v>
      </c>
      <c r="D44" s="27" t="s">
        <v>177</v>
      </c>
      <c r="E44" s="27" t="s">
        <v>181</v>
      </c>
      <c r="F44" s="27" t="s">
        <v>182</v>
      </c>
      <c r="G44" s="38"/>
      <c r="H44" s="39"/>
      <c r="I44" s="39"/>
      <c r="J44" s="22" t="str">
        <f t="shared" si="2"/>
        <v/>
      </c>
      <c r="K44" s="30" t="str">
        <f t="shared" si="3"/>
        <v>SELECT STATUS</v>
      </c>
      <c r="L44" s="40"/>
    </row>
    <row r="45" spans="1:12" ht="28.5">
      <c r="A45" s="20" t="s">
        <v>183</v>
      </c>
      <c r="B45" s="21" t="s">
        <v>184</v>
      </c>
      <c r="C45" s="27" t="s">
        <v>19</v>
      </c>
      <c r="D45" s="27" t="s">
        <v>177</v>
      </c>
      <c r="E45" s="27" t="s">
        <v>181</v>
      </c>
      <c r="F45" s="27" t="s">
        <v>185</v>
      </c>
      <c r="G45" s="38"/>
      <c r="H45" s="39"/>
      <c r="I45" s="39"/>
      <c r="J45" s="22" t="str">
        <f t="shared" si="2"/>
        <v/>
      </c>
      <c r="K45" s="30" t="str">
        <f t="shared" si="3"/>
        <v>SELECT STATUS</v>
      </c>
      <c r="L45" s="40"/>
    </row>
    <row r="46" spans="1:12" ht="28.5" customHeight="1">
      <c r="A46" s="20" t="s">
        <v>186</v>
      </c>
      <c r="B46" s="21" t="s">
        <v>187</v>
      </c>
      <c r="C46" s="27" t="s">
        <v>19</v>
      </c>
      <c r="D46" s="27" t="s">
        <v>188</v>
      </c>
      <c r="E46" s="27" t="s">
        <v>75</v>
      </c>
      <c r="F46" s="27" t="s">
        <v>189</v>
      </c>
      <c r="G46" s="38"/>
      <c r="H46" s="39"/>
      <c r="I46" s="39"/>
      <c r="J46" s="22" t="str">
        <f t="shared" si="2"/>
        <v/>
      </c>
      <c r="K46" s="30" t="str">
        <f t="shared" si="3"/>
        <v>SELECT STATUS</v>
      </c>
      <c r="L46" s="40"/>
    </row>
    <row r="47" spans="1:12" ht="28.5" customHeight="1">
      <c r="A47" s="20" t="s">
        <v>190</v>
      </c>
      <c r="B47" s="21" t="s">
        <v>191</v>
      </c>
      <c r="C47" s="27" t="s">
        <v>19</v>
      </c>
      <c r="D47" s="27" t="s">
        <v>188</v>
      </c>
      <c r="E47" s="27" t="s">
        <v>75</v>
      </c>
      <c r="F47" s="27" t="s">
        <v>192</v>
      </c>
      <c r="G47" s="38"/>
      <c r="H47" s="39"/>
      <c r="I47" s="39"/>
      <c r="J47" s="22" t="str">
        <f t="shared" si="2"/>
        <v/>
      </c>
      <c r="K47" s="30" t="str">
        <f t="shared" si="3"/>
        <v>SELECT STATUS</v>
      </c>
      <c r="L47" s="40"/>
    </row>
    <row r="48" spans="1:12" ht="28.5" customHeight="1">
      <c r="A48" s="20" t="s">
        <v>193</v>
      </c>
      <c r="B48" s="21" t="s">
        <v>194</v>
      </c>
      <c r="C48" s="27" t="s">
        <v>19</v>
      </c>
      <c r="D48" s="27" t="s">
        <v>188</v>
      </c>
      <c r="E48" s="27" t="s">
        <v>75</v>
      </c>
      <c r="F48" s="27" t="s">
        <v>195</v>
      </c>
      <c r="G48" s="38"/>
      <c r="H48" s="39"/>
      <c r="I48" s="39"/>
      <c r="J48" s="22" t="str">
        <f t="shared" si="2"/>
        <v/>
      </c>
      <c r="K48" s="30" t="str">
        <f t="shared" si="3"/>
        <v>SELECT STATUS</v>
      </c>
      <c r="L48" s="40"/>
    </row>
    <row r="49" spans="1:12" ht="28.5">
      <c r="A49" s="20" t="s">
        <v>196</v>
      </c>
      <c r="B49" s="21" t="s">
        <v>197</v>
      </c>
      <c r="C49" s="27" t="s">
        <v>19</v>
      </c>
      <c r="D49" s="27" t="s">
        <v>188</v>
      </c>
      <c r="E49" s="27" t="s">
        <v>75</v>
      </c>
      <c r="F49" s="27" t="s">
        <v>198</v>
      </c>
      <c r="G49" s="38"/>
      <c r="H49" s="39"/>
      <c r="I49" s="39"/>
      <c r="J49" s="22" t="str">
        <f t="shared" si="2"/>
        <v/>
      </c>
      <c r="K49" s="30" t="str">
        <f t="shared" si="3"/>
        <v>SELECT STATUS</v>
      </c>
      <c r="L49" s="40"/>
    </row>
    <row r="50" spans="1:12" ht="28.5">
      <c r="A50" s="20" t="s">
        <v>199</v>
      </c>
      <c r="B50" s="21" t="s">
        <v>200</v>
      </c>
      <c r="C50" s="27" t="s">
        <v>19</v>
      </c>
      <c r="D50" s="27" t="s">
        <v>188</v>
      </c>
      <c r="E50" s="27" t="s">
        <v>201</v>
      </c>
      <c r="F50" s="27" t="s">
        <v>202</v>
      </c>
      <c r="G50" s="38"/>
      <c r="H50" s="39"/>
      <c r="I50" s="39"/>
      <c r="J50" s="22" t="str">
        <f t="shared" si="2"/>
        <v/>
      </c>
      <c r="K50" s="30" t="str">
        <f t="shared" si="3"/>
        <v>SELECT STATUS</v>
      </c>
      <c r="L50" s="40"/>
    </row>
    <row r="51" spans="1:12" ht="28.5">
      <c r="A51" s="20" t="s">
        <v>203</v>
      </c>
      <c r="B51" s="21" t="s">
        <v>204</v>
      </c>
      <c r="C51" s="27" t="s">
        <v>19</v>
      </c>
      <c r="D51" s="27" t="s">
        <v>188</v>
      </c>
      <c r="E51" s="27" t="s">
        <v>201</v>
      </c>
      <c r="F51" s="27" t="s">
        <v>205</v>
      </c>
      <c r="G51" s="38"/>
      <c r="H51" s="39"/>
      <c r="I51" s="39"/>
      <c r="J51" s="22" t="str">
        <f t="shared" si="2"/>
        <v/>
      </c>
      <c r="K51" s="30" t="str">
        <f t="shared" si="3"/>
        <v>SELECT STATUS</v>
      </c>
      <c r="L51" s="40"/>
    </row>
    <row r="52" spans="1:12" ht="28.5">
      <c r="A52" s="20" t="s">
        <v>206</v>
      </c>
      <c r="B52" s="21" t="s">
        <v>207</v>
      </c>
      <c r="C52" s="27" t="s">
        <v>19</v>
      </c>
      <c r="D52" s="27" t="s">
        <v>188</v>
      </c>
      <c r="E52" s="27" t="s">
        <v>75</v>
      </c>
      <c r="F52" s="27" t="s">
        <v>208</v>
      </c>
      <c r="G52" s="38"/>
      <c r="H52" s="39"/>
      <c r="I52" s="39"/>
      <c r="J52" s="22" t="str">
        <f t="shared" si="2"/>
        <v/>
      </c>
      <c r="K52" s="30" t="str">
        <f t="shared" si="3"/>
        <v>SELECT STATUS</v>
      </c>
      <c r="L52" s="40"/>
    </row>
    <row r="53" spans="1:12" ht="28.5">
      <c r="A53" s="20" t="s">
        <v>209</v>
      </c>
      <c r="B53" s="21" t="s">
        <v>210</v>
      </c>
      <c r="C53" s="27" t="s">
        <v>19</v>
      </c>
      <c r="D53" s="27" t="s">
        <v>188</v>
      </c>
      <c r="E53" s="27" t="s">
        <v>75</v>
      </c>
      <c r="F53" s="27" t="s">
        <v>211</v>
      </c>
      <c r="G53" s="38"/>
      <c r="H53" s="39"/>
      <c r="I53" s="39"/>
      <c r="J53" s="22" t="str">
        <f t="shared" si="2"/>
        <v/>
      </c>
      <c r="K53" s="30" t="str">
        <f t="shared" si="3"/>
        <v>SELECT STATUS</v>
      </c>
      <c r="L53" s="40"/>
    </row>
    <row r="54" spans="1:12" ht="28.5" customHeight="1">
      <c r="A54" s="20" t="s">
        <v>212</v>
      </c>
      <c r="B54" s="21" t="s">
        <v>213</v>
      </c>
      <c r="C54" s="27" t="s">
        <v>19</v>
      </c>
      <c r="D54" s="27" t="s">
        <v>188</v>
      </c>
      <c r="E54" s="27" t="s">
        <v>75</v>
      </c>
      <c r="F54" s="27" t="s">
        <v>214</v>
      </c>
      <c r="G54" s="38"/>
      <c r="H54" s="39"/>
      <c r="I54" s="39"/>
      <c r="J54" s="22" t="str">
        <f t="shared" si="2"/>
        <v/>
      </c>
      <c r="K54" s="30" t="str">
        <f t="shared" si="3"/>
        <v>SELECT STATUS</v>
      </c>
      <c r="L54" s="40"/>
    </row>
    <row r="55" spans="1:12" ht="28.5">
      <c r="A55" s="20" t="s">
        <v>215</v>
      </c>
      <c r="B55" s="21" t="s">
        <v>216</v>
      </c>
      <c r="C55" s="27" t="s">
        <v>19</v>
      </c>
      <c r="D55" s="27" t="s">
        <v>188</v>
      </c>
      <c r="E55" s="27" t="s">
        <v>75</v>
      </c>
      <c r="F55" s="27" t="s">
        <v>217</v>
      </c>
      <c r="G55" s="38"/>
      <c r="H55" s="39"/>
      <c r="I55" s="39"/>
      <c r="J55" s="22" t="str">
        <f t="shared" si="2"/>
        <v/>
      </c>
      <c r="K55" s="30" t="str">
        <f t="shared" si="3"/>
        <v>SELECT STATUS</v>
      </c>
      <c r="L55" s="40"/>
    </row>
    <row r="56" spans="1:12" ht="28.5">
      <c r="A56" s="20" t="s">
        <v>218</v>
      </c>
      <c r="B56" s="21" t="s">
        <v>219</v>
      </c>
      <c r="C56" s="27" t="s">
        <v>19</v>
      </c>
      <c r="D56" s="27" t="s">
        <v>188</v>
      </c>
      <c r="E56" s="27" t="s">
        <v>151</v>
      </c>
      <c r="F56" s="27" t="s">
        <v>220</v>
      </c>
      <c r="G56" s="38"/>
      <c r="H56" s="39"/>
      <c r="I56" s="39"/>
      <c r="J56" s="22" t="str">
        <f t="shared" si="2"/>
        <v/>
      </c>
      <c r="K56" s="30" t="str">
        <f t="shared" si="3"/>
        <v>SELECT STATUS</v>
      </c>
      <c r="L56" s="40"/>
    </row>
    <row r="57" spans="1:12" ht="28.5">
      <c r="A57" s="20" t="s">
        <v>221</v>
      </c>
      <c r="B57" s="21" t="s">
        <v>222</v>
      </c>
      <c r="C57" s="27" t="s">
        <v>19</v>
      </c>
      <c r="D57" s="27" t="s">
        <v>188</v>
      </c>
      <c r="E57" s="27" t="s">
        <v>151</v>
      </c>
      <c r="F57" s="27" t="s">
        <v>223</v>
      </c>
      <c r="G57" s="38"/>
      <c r="H57" s="39"/>
      <c r="I57" s="39"/>
      <c r="J57" s="22" t="str">
        <f t="shared" si="2"/>
        <v/>
      </c>
      <c r="K57" s="30" t="str">
        <f t="shared" si="3"/>
        <v>SELECT STATUS</v>
      </c>
      <c r="L57" s="40"/>
    </row>
    <row r="58" spans="1:12" ht="28.5">
      <c r="A58" s="20" t="s">
        <v>224</v>
      </c>
      <c r="B58" s="21" t="s">
        <v>225</v>
      </c>
      <c r="C58" s="27" t="s">
        <v>19</v>
      </c>
      <c r="D58" s="27" t="s">
        <v>188</v>
      </c>
      <c r="E58" s="27" t="s">
        <v>75</v>
      </c>
      <c r="F58" s="27" t="s">
        <v>226</v>
      </c>
      <c r="G58" s="38"/>
      <c r="H58" s="39"/>
      <c r="I58" s="39"/>
      <c r="J58" s="22" t="str">
        <f t="shared" si="2"/>
        <v/>
      </c>
      <c r="K58" s="30" t="str">
        <f t="shared" si="3"/>
        <v>SELECT STATUS</v>
      </c>
      <c r="L58" s="40"/>
    </row>
    <row r="59" spans="1:12" ht="28.5">
      <c r="A59" s="20" t="s">
        <v>227</v>
      </c>
      <c r="B59" s="21" t="s">
        <v>228</v>
      </c>
      <c r="C59" s="27" t="s">
        <v>19</v>
      </c>
      <c r="D59" s="27" t="s">
        <v>188</v>
      </c>
      <c r="E59" s="27" t="s">
        <v>151</v>
      </c>
      <c r="F59" s="27" t="s">
        <v>229</v>
      </c>
      <c r="G59" s="38"/>
      <c r="H59" s="39"/>
      <c r="I59" s="39"/>
      <c r="J59" s="22" t="str">
        <f t="shared" si="2"/>
        <v/>
      </c>
      <c r="K59" s="30" t="str">
        <f t="shared" si="3"/>
        <v>SELECT STATUS</v>
      </c>
      <c r="L59" s="40"/>
    </row>
    <row r="60" spans="1:12" ht="28.5">
      <c r="A60" s="20" t="s">
        <v>230</v>
      </c>
      <c r="B60" s="21" t="s">
        <v>231</v>
      </c>
      <c r="C60" s="27" t="s">
        <v>19</v>
      </c>
      <c r="D60" s="27" t="s">
        <v>232</v>
      </c>
      <c r="E60" s="27" t="s">
        <v>75</v>
      </c>
      <c r="F60" s="27" t="s">
        <v>233</v>
      </c>
      <c r="G60" s="38"/>
      <c r="H60" s="39"/>
      <c r="I60" s="39"/>
      <c r="J60" s="22" t="str">
        <f t="shared" si="2"/>
        <v/>
      </c>
      <c r="K60" s="30" t="str">
        <f t="shared" si="3"/>
        <v>SELECT STATUS</v>
      </c>
      <c r="L60" s="40"/>
    </row>
    <row r="61" spans="1:12" ht="51.95" customHeight="1">
      <c r="A61" s="20" t="s">
        <v>234</v>
      </c>
      <c r="B61" s="21" t="s">
        <v>235</v>
      </c>
      <c r="C61" s="27" t="s">
        <v>19</v>
      </c>
      <c r="D61" s="27" t="s">
        <v>232</v>
      </c>
      <c r="E61" s="27" t="s">
        <v>75</v>
      </c>
      <c r="F61" s="27" t="s">
        <v>553</v>
      </c>
      <c r="G61" s="38"/>
      <c r="H61" s="39">
        <v>0</v>
      </c>
      <c r="I61" s="39">
        <v>0</v>
      </c>
      <c r="J61" s="22" t="str">
        <f t="shared" si="2"/>
        <v/>
      </c>
      <c r="K61" s="30" t="str">
        <f t="shared" si="3"/>
        <v>SELECT STATUS</v>
      </c>
      <c r="L61" s="40"/>
    </row>
    <row r="62" spans="1:12" ht="51.95" customHeight="1">
      <c r="A62" s="20" t="s">
        <v>236</v>
      </c>
      <c r="B62" s="21" t="s">
        <v>237</v>
      </c>
      <c r="C62" s="27" t="s">
        <v>19</v>
      </c>
      <c r="D62" s="27" t="s">
        <v>232</v>
      </c>
      <c r="E62" s="27" t="s">
        <v>75</v>
      </c>
      <c r="F62" s="27" t="s">
        <v>554</v>
      </c>
      <c r="G62" s="38"/>
      <c r="H62" s="39">
        <v>0</v>
      </c>
      <c r="I62" s="39">
        <v>0</v>
      </c>
      <c r="J62" s="22" t="str">
        <f t="shared" si="2"/>
        <v/>
      </c>
      <c r="K62" s="30" t="str">
        <f t="shared" si="3"/>
        <v>SELECT STATUS</v>
      </c>
      <c r="L62" s="40"/>
    </row>
    <row r="63" spans="1:12" ht="28.5">
      <c r="A63" s="20" t="s">
        <v>238</v>
      </c>
      <c r="B63" s="21" t="s">
        <v>239</v>
      </c>
      <c r="C63" s="27" t="s">
        <v>19</v>
      </c>
      <c r="D63" s="27" t="s">
        <v>232</v>
      </c>
      <c r="E63" s="27" t="s">
        <v>240</v>
      </c>
      <c r="F63" s="27" t="s">
        <v>241</v>
      </c>
      <c r="G63" s="38"/>
      <c r="H63" s="39"/>
      <c r="I63" s="39"/>
      <c r="J63" s="22" t="str">
        <f t="shared" si="2"/>
        <v/>
      </c>
      <c r="K63" s="30" t="str">
        <f t="shared" si="3"/>
        <v>SELECT STATUS</v>
      </c>
      <c r="L63" s="40"/>
    </row>
    <row r="64" spans="1:12">
      <c r="A64" s="20" t="s">
        <v>242</v>
      </c>
      <c r="B64" s="21" t="s">
        <v>243</v>
      </c>
      <c r="C64" s="27" t="s">
        <v>19</v>
      </c>
      <c r="D64" s="27" t="s">
        <v>244</v>
      </c>
      <c r="E64" s="27" t="s">
        <v>75</v>
      </c>
      <c r="F64" s="27" t="s">
        <v>245</v>
      </c>
      <c r="G64" s="38"/>
      <c r="H64" s="39"/>
      <c r="I64" s="39"/>
      <c r="J64" s="22" t="str">
        <f t="shared" si="2"/>
        <v/>
      </c>
      <c r="K64" s="30" t="str">
        <f t="shared" si="3"/>
        <v>SELECT STATUS</v>
      </c>
      <c r="L64" s="40"/>
    </row>
    <row r="65" spans="1:12">
      <c r="A65" s="20" t="s">
        <v>246</v>
      </c>
      <c r="B65" s="21" t="s">
        <v>247</v>
      </c>
      <c r="C65" s="27" t="s">
        <v>19</v>
      </c>
      <c r="D65" s="27" t="s">
        <v>244</v>
      </c>
      <c r="E65" s="27" t="s">
        <v>75</v>
      </c>
      <c r="F65" s="27" t="s">
        <v>248</v>
      </c>
      <c r="G65" s="38"/>
      <c r="H65" s="39"/>
      <c r="I65" s="39"/>
      <c r="J65" s="22" t="str">
        <f t="shared" si="2"/>
        <v/>
      </c>
      <c r="K65" s="30" t="str">
        <f t="shared" si="3"/>
        <v>SELECT STATUS</v>
      </c>
      <c r="L65" s="40"/>
    </row>
    <row r="66" spans="1:12" ht="28.5">
      <c r="A66" s="20" t="s">
        <v>249</v>
      </c>
      <c r="B66" s="21" t="s">
        <v>250</v>
      </c>
      <c r="C66" s="27" t="s">
        <v>19</v>
      </c>
      <c r="D66" s="27" t="s">
        <v>244</v>
      </c>
      <c r="E66" s="27" t="s">
        <v>151</v>
      </c>
      <c r="F66" s="27" t="s">
        <v>251</v>
      </c>
      <c r="G66" s="38"/>
      <c r="H66" s="39"/>
      <c r="I66" s="39"/>
      <c r="J66" s="22" t="str">
        <f t="shared" si="2"/>
        <v/>
      </c>
      <c r="K66" s="30" t="str">
        <f t="shared" si="3"/>
        <v>SELECT STATUS</v>
      </c>
      <c r="L66" s="40"/>
    </row>
    <row r="67" spans="1:12" ht="28.5">
      <c r="A67" s="20" t="s">
        <v>252</v>
      </c>
      <c r="B67" s="21" t="s">
        <v>253</v>
      </c>
      <c r="C67" s="27" t="s">
        <v>19</v>
      </c>
      <c r="D67" s="27" t="s">
        <v>244</v>
      </c>
      <c r="E67" s="27" t="s">
        <v>151</v>
      </c>
      <c r="F67" s="27" t="s">
        <v>254</v>
      </c>
      <c r="G67" s="38"/>
      <c r="H67" s="39"/>
      <c r="I67" s="39"/>
      <c r="J67" s="22" t="str">
        <f t="shared" si="2"/>
        <v/>
      </c>
      <c r="K67" s="30" t="str">
        <f t="shared" si="3"/>
        <v>SELECT STATUS</v>
      </c>
      <c r="L67" s="40"/>
    </row>
    <row r="68" spans="1:12">
      <c r="A68" s="20" t="s">
        <v>255</v>
      </c>
      <c r="B68" s="21" t="s">
        <v>256</v>
      </c>
      <c r="C68" s="27" t="s">
        <v>19</v>
      </c>
      <c r="D68" s="27" t="s">
        <v>244</v>
      </c>
      <c r="E68" s="27" t="s">
        <v>75</v>
      </c>
      <c r="F68" s="27" t="s">
        <v>257</v>
      </c>
      <c r="G68" s="38"/>
      <c r="H68" s="39"/>
      <c r="I68" s="39"/>
      <c r="J68" s="22" t="str">
        <f t="shared" si="2"/>
        <v/>
      </c>
      <c r="K68" s="30" t="str">
        <f t="shared" si="3"/>
        <v>SELECT STATUS</v>
      </c>
      <c r="L68" s="40"/>
    </row>
    <row r="69" spans="1:12">
      <c r="A69" s="20" t="s">
        <v>258</v>
      </c>
      <c r="B69" s="21" t="s">
        <v>259</v>
      </c>
      <c r="C69" s="27" t="s">
        <v>19</v>
      </c>
      <c r="D69" s="27" t="s">
        <v>244</v>
      </c>
      <c r="E69" s="27" t="s">
        <v>75</v>
      </c>
      <c r="F69" s="27" t="s">
        <v>260</v>
      </c>
      <c r="G69" s="38"/>
      <c r="H69" s="39"/>
      <c r="I69" s="39"/>
      <c r="J69" s="22" t="str">
        <f t="shared" si="2"/>
        <v/>
      </c>
      <c r="K69" s="30" t="str">
        <f t="shared" si="3"/>
        <v>SELECT STATUS</v>
      </c>
      <c r="L69" s="40"/>
    </row>
    <row r="70" spans="1:12">
      <c r="A70" s="20" t="s">
        <v>261</v>
      </c>
      <c r="B70" s="21" t="s">
        <v>262</v>
      </c>
      <c r="C70" s="27" t="s">
        <v>19</v>
      </c>
      <c r="D70" s="27" t="s">
        <v>244</v>
      </c>
      <c r="E70" s="27" t="s">
        <v>75</v>
      </c>
      <c r="F70" s="27" t="s">
        <v>263</v>
      </c>
      <c r="G70" s="38"/>
      <c r="H70" s="39"/>
      <c r="I70" s="39"/>
      <c r="J70" s="22" t="str">
        <f t="shared" si="2"/>
        <v/>
      </c>
      <c r="K70" s="30" t="str">
        <f t="shared" si="3"/>
        <v>SELECT STATUS</v>
      </c>
      <c r="L70" s="40"/>
    </row>
    <row r="71" spans="1:12">
      <c r="A71" s="20" t="s">
        <v>264</v>
      </c>
      <c r="B71" s="21" t="s">
        <v>265</v>
      </c>
      <c r="C71" s="27" t="s">
        <v>19</v>
      </c>
      <c r="D71" s="27" t="s">
        <v>266</v>
      </c>
      <c r="E71" s="27" t="s">
        <v>75</v>
      </c>
      <c r="F71" s="27" t="s">
        <v>267</v>
      </c>
      <c r="G71" s="38"/>
      <c r="H71" s="39"/>
      <c r="I71" s="39"/>
      <c r="J71" s="22" t="str">
        <f t="shared" ref="J71:J102" si="4">IF(G71="Bid",IF(COUNT(H71:I71)&lt;2,"",H71+I71),"")</f>
        <v/>
      </c>
      <c r="K71" s="30" t="str">
        <f t="shared" ref="K71:K102" si="5">IF(G71="","SELECT STATUS",IF(G71="No Bid","NO BID",IF(COUNT(H71:I71)&lt;2,"INCOMPLETE","COMPLETE")))</f>
        <v>SELECT STATUS</v>
      </c>
      <c r="L71" s="40"/>
    </row>
    <row r="72" spans="1:12">
      <c r="A72" s="20" t="s">
        <v>268</v>
      </c>
      <c r="B72" s="21" t="s">
        <v>269</v>
      </c>
      <c r="C72" s="27" t="s">
        <v>19</v>
      </c>
      <c r="D72" s="27" t="s">
        <v>266</v>
      </c>
      <c r="E72" s="27" t="s">
        <v>75</v>
      </c>
      <c r="F72" s="27" t="s">
        <v>270</v>
      </c>
      <c r="G72" s="38"/>
      <c r="H72" s="39"/>
      <c r="I72" s="39"/>
      <c r="J72" s="22" t="str">
        <f t="shared" si="4"/>
        <v/>
      </c>
      <c r="K72" s="30" t="str">
        <f t="shared" si="5"/>
        <v>SELECT STATUS</v>
      </c>
      <c r="L72" s="40"/>
    </row>
    <row r="73" spans="1:12">
      <c r="A73" s="20" t="s">
        <v>271</v>
      </c>
      <c r="B73" s="21" t="s">
        <v>272</v>
      </c>
      <c r="C73" s="27" t="s">
        <v>19</v>
      </c>
      <c r="D73" s="27" t="s">
        <v>266</v>
      </c>
      <c r="E73" s="27" t="s">
        <v>75</v>
      </c>
      <c r="F73" s="27" t="s">
        <v>273</v>
      </c>
      <c r="G73" s="38"/>
      <c r="H73" s="39"/>
      <c r="I73" s="39"/>
      <c r="J73" s="22" t="str">
        <f t="shared" si="4"/>
        <v/>
      </c>
      <c r="K73" s="30" t="str">
        <f t="shared" si="5"/>
        <v>SELECT STATUS</v>
      </c>
      <c r="L73" s="40"/>
    </row>
    <row r="74" spans="1:12">
      <c r="A74" s="20" t="s">
        <v>274</v>
      </c>
      <c r="B74" s="21" t="s">
        <v>275</v>
      </c>
      <c r="C74" s="27" t="s">
        <v>19</v>
      </c>
      <c r="D74" s="27" t="s">
        <v>266</v>
      </c>
      <c r="E74" s="27" t="s">
        <v>75</v>
      </c>
      <c r="F74" s="27" t="s">
        <v>276</v>
      </c>
      <c r="G74" s="38"/>
      <c r="H74" s="39"/>
      <c r="I74" s="39"/>
      <c r="J74" s="22" t="str">
        <f t="shared" si="4"/>
        <v/>
      </c>
      <c r="K74" s="30" t="str">
        <f t="shared" si="5"/>
        <v>SELECT STATUS</v>
      </c>
      <c r="L74" s="40"/>
    </row>
    <row r="75" spans="1:12">
      <c r="A75" s="20" t="s">
        <v>277</v>
      </c>
      <c r="B75" s="21" t="s">
        <v>278</v>
      </c>
      <c r="C75" s="27" t="s">
        <v>19</v>
      </c>
      <c r="D75" s="27" t="s">
        <v>266</v>
      </c>
      <c r="E75" s="27" t="s">
        <v>75</v>
      </c>
      <c r="F75" s="27" t="s">
        <v>279</v>
      </c>
      <c r="G75" s="38"/>
      <c r="H75" s="39"/>
      <c r="I75" s="39"/>
      <c r="J75" s="22" t="str">
        <f t="shared" si="4"/>
        <v/>
      </c>
      <c r="K75" s="30" t="str">
        <f t="shared" si="5"/>
        <v>SELECT STATUS</v>
      </c>
      <c r="L75" s="40"/>
    </row>
    <row r="76" spans="1:12">
      <c r="A76" s="20" t="s">
        <v>280</v>
      </c>
      <c r="B76" s="21" t="s">
        <v>281</v>
      </c>
      <c r="C76" s="27" t="s">
        <v>19</v>
      </c>
      <c r="D76" s="27" t="s">
        <v>266</v>
      </c>
      <c r="E76" s="27" t="s">
        <v>75</v>
      </c>
      <c r="F76" s="27" t="s">
        <v>282</v>
      </c>
      <c r="G76" s="38"/>
      <c r="H76" s="39"/>
      <c r="I76" s="39"/>
      <c r="J76" s="22" t="str">
        <f t="shared" si="4"/>
        <v/>
      </c>
      <c r="K76" s="30" t="str">
        <f t="shared" si="5"/>
        <v>SELECT STATUS</v>
      </c>
      <c r="L76" s="40"/>
    </row>
    <row r="77" spans="1:12">
      <c r="A77" s="20" t="s">
        <v>283</v>
      </c>
      <c r="B77" s="21" t="s">
        <v>284</v>
      </c>
      <c r="C77" s="27" t="s">
        <v>19</v>
      </c>
      <c r="D77" s="27" t="s">
        <v>266</v>
      </c>
      <c r="E77" s="27" t="s">
        <v>75</v>
      </c>
      <c r="F77" s="27" t="s">
        <v>285</v>
      </c>
      <c r="G77" s="38"/>
      <c r="H77" s="39"/>
      <c r="I77" s="39"/>
      <c r="J77" s="22" t="str">
        <f t="shared" si="4"/>
        <v/>
      </c>
      <c r="K77" s="30" t="str">
        <f t="shared" si="5"/>
        <v>SELECT STATUS</v>
      </c>
      <c r="L77" s="40"/>
    </row>
    <row r="78" spans="1:12">
      <c r="A78" s="20" t="s">
        <v>286</v>
      </c>
      <c r="B78" s="21" t="s">
        <v>287</v>
      </c>
      <c r="C78" s="27" t="s">
        <v>19</v>
      </c>
      <c r="D78" s="27" t="s">
        <v>266</v>
      </c>
      <c r="E78" s="27" t="s">
        <v>75</v>
      </c>
      <c r="F78" s="27" t="s">
        <v>288</v>
      </c>
      <c r="G78" s="38"/>
      <c r="H78" s="39"/>
      <c r="I78" s="39"/>
      <c r="J78" s="22" t="str">
        <f t="shared" si="4"/>
        <v/>
      </c>
      <c r="K78" s="30" t="str">
        <f t="shared" si="5"/>
        <v>SELECT STATUS</v>
      </c>
      <c r="L78" s="40"/>
    </row>
    <row r="79" spans="1:12">
      <c r="A79" s="20" t="s">
        <v>289</v>
      </c>
      <c r="B79" s="21" t="s">
        <v>290</v>
      </c>
      <c r="C79" s="27" t="s">
        <v>19</v>
      </c>
      <c r="D79" s="27" t="s">
        <v>266</v>
      </c>
      <c r="E79" s="27" t="s">
        <v>75</v>
      </c>
      <c r="F79" s="27" t="s">
        <v>291</v>
      </c>
      <c r="G79" s="38"/>
      <c r="H79" s="39"/>
      <c r="I79" s="39"/>
      <c r="J79" s="22" t="str">
        <f t="shared" si="4"/>
        <v/>
      </c>
      <c r="K79" s="30" t="str">
        <f t="shared" si="5"/>
        <v>SELECT STATUS</v>
      </c>
      <c r="L79" s="40"/>
    </row>
    <row r="80" spans="1:12">
      <c r="A80" s="20" t="s">
        <v>292</v>
      </c>
      <c r="B80" s="21" t="s">
        <v>293</v>
      </c>
      <c r="C80" s="27" t="s">
        <v>19</v>
      </c>
      <c r="D80" s="27" t="s">
        <v>266</v>
      </c>
      <c r="E80" s="27" t="s">
        <v>75</v>
      </c>
      <c r="F80" s="27" t="s">
        <v>294</v>
      </c>
      <c r="G80" s="38"/>
      <c r="H80" s="39"/>
      <c r="I80" s="39"/>
      <c r="J80" s="22" t="str">
        <f t="shared" si="4"/>
        <v/>
      </c>
      <c r="K80" s="30" t="str">
        <f t="shared" si="5"/>
        <v>SELECT STATUS</v>
      </c>
      <c r="L80" s="40"/>
    </row>
    <row r="81" spans="1:12">
      <c r="A81" s="20" t="s">
        <v>295</v>
      </c>
      <c r="B81" s="21" t="s">
        <v>296</v>
      </c>
      <c r="C81" s="27" t="s">
        <v>19</v>
      </c>
      <c r="D81" s="27" t="s">
        <v>266</v>
      </c>
      <c r="E81" s="27" t="s">
        <v>75</v>
      </c>
      <c r="F81" s="27" t="s">
        <v>297</v>
      </c>
      <c r="G81" s="38"/>
      <c r="H81" s="39"/>
      <c r="I81" s="39"/>
      <c r="J81" s="22" t="str">
        <f t="shared" si="4"/>
        <v/>
      </c>
      <c r="K81" s="30" t="str">
        <f t="shared" si="5"/>
        <v>SELECT STATUS</v>
      </c>
      <c r="L81" s="40"/>
    </row>
    <row r="82" spans="1:12">
      <c r="A82" s="20" t="s">
        <v>298</v>
      </c>
      <c r="B82" s="21" t="s">
        <v>299</v>
      </c>
      <c r="C82" s="27" t="s">
        <v>19</v>
      </c>
      <c r="D82" s="27" t="s">
        <v>266</v>
      </c>
      <c r="E82" s="27" t="s">
        <v>75</v>
      </c>
      <c r="F82" s="27" t="s">
        <v>300</v>
      </c>
      <c r="G82" s="38"/>
      <c r="H82" s="39"/>
      <c r="I82" s="39"/>
      <c r="J82" s="22" t="str">
        <f t="shared" si="4"/>
        <v/>
      </c>
      <c r="K82" s="30" t="str">
        <f t="shared" si="5"/>
        <v>SELECT STATUS</v>
      </c>
      <c r="L82" s="40"/>
    </row>
    <row r="83" spans="1:12">
      <c r="A83" s="20" t="s">
        <v>301</v>
      </c>
      <c r="B83" s="21" t="s">
        <v>302</v>
      </c>
      <c r="C83" s="27" t="s">
        <v>19</v>
      </c>
      <c r="D83" s="27" t="s">
        <v>266</v>
      </c>
      <c r="E83" s="27" t="s">
        <v>75</v>
      </c>
      <c r="F83" s="27" t="s">
        <v>303</v>
      </c>
      <c r="G83" s="38"/>
      <c r="H83" s="39"/>
      <c r="I83" s="39"/>
      <c r="J83" s="22" t="str">
        <f t="shared" si="4"/>
        <v/>
      </c>
      <c r="K83" s="30" t="str">
        <f t="shared" si="5"/>
        <v>SELECT STATUS</v>
      </c>
      <c r="L83" s="40"/>
    </row>
    <row r="84" spans="1:12">
      <c r="A84" s="20" t="s">
        <v>304</v>
      </c>
      <c r="B84" s="21" t="s">
        <v>305</v>
      </c>
      <c r="C84" s="27" t="s">
        <v>19</v>
      </c>
      <c r="D84" s="27" t="s">
        <v>266</v>
      </c>
      <c r="E84" s="27" t="s">
        <v>75</v>
      </c>
      <c r="F84" s="27" t="s">
        <v>306</v>
      </c>
      <c r="G84" s="38"/>
      <c r="H84" s="39"/>
      <c r="I84" s="39"/>
      <c r="J84" s="22" t="str">
        <f t="shared" si="4"/>
        <v/>
      </c>
      <c r="K84" s="30" t="str">
        <f t="shared" si="5"/>
        <v>SELECT STATUS</v>
      </c>
      <c r="L84" s="40"/>
    </row>
    <row r="85" spans="1:12" ht="28.5">
      <c r="A85" s="20" t="s">
        <v>307</v>
      </c>
      <c r="B85" s="21" t="s">
        <v>308</v>
      </c>
      <c r="C85" s="27" t="s">
        <v>19</v>
      </c>
      <c r="D85" s="27" t="s">
        <v>309</v>
      </c>
      <c r="E85" s="27" t="s">
        <v>310</v>
      </c>
      <c r="F85" s="27" t="s">
        <v>311</v>
      </c>
      <c r="G85" s="38"/>
      <c r="H85" s="39"/>
      <c r="I85" s="39"/>
      <c r="J85" s="22" t="str">
        <f t="shared" si="4"/>
        <v/>
      </c>
      <c r="K85" s="30" t="str">
        <f t="shared" si="5"/>
        <v>SELECT STATUS</v>
      </c>
      <c r="L85" s="40"/>
    </row>
    <row r="86" spans="1:12" ht="28.5">
      <c r="A86" s="20" t="s">
        <v>312</v>
      </c>
      <c r="B86" s="21" t="s">
        <v>313</v>
      </c>
      <c r="C86" s="27" t="s">
        <v>19</v>
      </c>
      <c r="D86" s="27" t="s">
        <v>309</v>
      </c>
      <c r="E86" s="27" t="s">
        <v>240</v>
      </c>
      <c r="F86" s="27" t="s">
        <v>314</v>
      </c>
      <c r="G86" s="38"/>
      <c r="H86" s="39"/>
      <c r="I86" s="39"/>
      <c r="J86" s="22" t="str">
        <f t="shared" si="4"/>
        <v/>
      </c>
      <c r="K86" s="30" t="str">
        <f t="shared" si="5"/>
        <v>SELECT STATUS</v>
      </c>
      <c r="L86" s="40"/>
    </row>
    <row r="87" spans="1:12">
      <c r="A87" s="20" t="s">
        <v>315</v>
      </c>
      <c r="B87" s="21" t="s">
        <v>316</v>
      </c>
      <c r="C87" s="27" t="s">
        <v>19</v>
      </c>
      <c r="D87" s="27" t="s">
        <v>309</v>
      </c>
      <c r="E87" s="27" t="s">
        <v>75</v>
      </c>
      <c r="F87" s="27" t="s">
        <v>317</v>
      </c>
      <c r="G87" s="38"/>
      <c r="H87" s="39"/>
      <c r="I87" s="39"/>
      <c r="J87" s="22" t="str">
        <f t="shared" si="4"/>
        <v/>
      </c>
      <c r="K87" s="30" t="str">
        <f t="shared" si="5"/>
        <v>SELECT STATUS</v>
      </c>
      <c r="L87" s="40"/>
    </row>
    <row r="88" spans="1:12">
      <c r="A88" s="20" t="s">
        <v>318</v>
      </c>
      <c r="B88" s="21" t="s">
        <v>319</v>
      </c>
      <c r="C88" s="27" t="s">
        <v>19</v>
      </c>
      <c r="D88" s="27" t="s">
        <v>309</v>
      </c>
      <c r="E88" s="27" t="s">
        <v>75</v>
      </c>
      <c r="F88" s="27" t="s">
        <v>320</v>
      </c>
      <c r="G88" s="38"/>
      <c r="H88" s="39"/>
      <c r="I88" s="39"/>
      <c r="J88" s="22" t="str">
        <f t="shared" si="4"/>
        <v/>
      </c>
      <c r="K88" s="30" t="str">
        <f t="shared" si="5"/>
        <v>SELECT STATUS</v>
      </c>
      <c r="L88" s="40"/>
    </row>
    <row r="89" spans="1:12">
      <c r="A89" s="20" t="s">
        <v>321</v>
      </c>
      <c r="B89" s="21" t="s">
        <v>322</v>
      </c>
      <c r="C89" s="27" t="s">
        <v>19</v>
      </c>
      <c r="D89" s="27" t="s">
        <v>309</v>
      </c>
      <c r="E89" s="27" t="s">
        <v>323</v>
      </c>
      <c r="F89" s="27" t="s">
        <v>324</v>
      </c>
      <c r="G89" s="38"/>
      <c r="H89" s="39"/>
      <c r="I89" s="39"/>
      <c r="J89" s="22" t="str">
        <f t="shared" si="4"/>
        <v/>
      </c>
      <c r="K89" s="30" t="str">
        <f t="shared" si="5"/>
        <v>SELECT STATUS</v>
      </c>
      <c r="L89" s="40"/>
    </row>
    <row r="90" spans="1:12">
      <c r="A90" s="20" t="s">
        <v>325</v>
      </c>
      <c r="B90" s="21" t="s">
        <v>326</v>
      </c>
      <c r="C90" s="27" t="s">
        <v>19</v>
      </c>
      <c r="D90" s="27" t="s">
        <v>309</v>
      </c>
      <c r="E90" s="27" t="s">
        <v>75</v>
      </c>
      <c r="F90" s="27" t="s">
        <v>327</v>
      </c>
      <c r="G90" s="38"/>
      <c r="H90" s="39"/>
      <c r="I90" s="39"/>
      <c r="J90" s="22" t="str">
        <f t="shared" si="4"/>
        <v/>
      </c>
      <c r="K90" s="30" t="str">
        <f t="shared" si="5"/>
        <v>SELECT STATUS</v>
      </c>
      <c r="L90" s="40"/>
    </row>
    <row r="91" spans="1:12" ht="28.5">
      <c r="A91" s="20" t="s">
        <v>328</v>
      </c>
      <c r="B91" s="21" t="s">
        <v>329</v>
      </c>
      <c r="C91" s="27" t="s">
        <v>19</v>
      </c>
      <c r="D91" s="27" t="s">
        <v>309</v>
      </c>
      <c r="E91" s="27" t="s">
        <v>151</v>
      </c>
      <c r="F91" s="27" t="s">
        <v>330</v>
      </c>
      <c r="G91" s="38"/>
      <c r="H91" s="39"/>
      <c r="I91" s="39"/>
      <c r="J91" s="22" t="str">
        <f t="shared" si="4"/>
        <v/>
      </c>
      <c r="K91" s="30" t="str">
        <f t="shared" si="5"/>
        <v>SELECT STATUS</v>
      </c>
      <c r="L91" s="40"/>
    </row>
    <row r="92" spans="1:12" ht="28.5" customHeight="1">
      <c r="A92" s="20" t="s">
        <v>331</v>
      </c>
      <c r="B92" s="21" t="s">
        <v>332</v>
      </c>
      <c r="C92" s="27" t="s">
        <v>19</v>
      </c>
      <c r="D92" s="27" t="s">
        <v>309</v>
      </c>
      <c r="E92" s="27" t="s">
        <v>75</v>
      </c>
      <c r="F92" s="27" t="s">
        <v>333</v>
      </c>
      <c r="G92" s="38"/>
      <c r="H92" s="39"/>
      <c r="I92" s="39"/>
      <c r="J92" s="22" t="str">
        <f t="shared" si="4"/>
        <v/>
      </c>
      <c r="K92" s="30" t="str">
        <f t="shared" si="5"/>
        <v>SELECT STATUS</v>
      </c>
      <c r="L92" s="40"/>
    </row>
    <row r="93" spans="1:12" ht="28.5" customHeight="1">
      <c r="A93" s="20" t="s">
        <v>334</v>
      </c>
      <c r="B93" s="21" t="s">
        <v>335</v>
      </c>
      <c r="C93" s="27" t="s">
        <v>19</v>
      </c>
      <c r="D93" s="27" t="s">
        <v>309</v>
      </c>
      <c r="E93" s="27" t="s">
        <v>75</v>
      </c>
      <c r="F93" s="27" t="s">
        <v>336</v>
      </c>
      <c r="G93" s="38"/>
      <c r="H93" s="39"/>
      <c r="I93" s="39"/>
      <c r="J93" s="22" t="str">
        <f t="shared" si="4"/>
        <v/>
      </c>
      <c r="K93" s="30" t="str">
        <f t="shared" si="5"/>
        <v>SELECT STATUS</v>
      </c>
      <c r="L93" s="40"/>
    </row>
    <row r="94" spans="1:12" ht="28.5" customHeight="1">
      <c r="A94" s="20" t="s">
        <v>337</v>
      </c>
      <c r="B94" s="21" t="s">
        <v>338</v>
      </c>
      <c r="C94" s="27" t="s">
        <v>19</v>
      </c>
      <c r="D94" s="27" t="s">
        <v>309</v>
      </c>
      <c r="E94" s="27" t="s">
        <v>75</v>
      </c>
      <c r="F94" s="27" t="s">
        <v>339</v>
      </c>
      <c r="G94" s="38"/>
      <c r="H94" s="39"/>
      <c r="I94" s="39"/>
      <c r="J94" s="22" t="str">
        <f t="shared" si="4"/>
        <v/>
      </c>
      <c r="K94" s="30" t="str">
        <f t="shared" si="5"/>
        <v>SELECT STATUS</v>
      </c>
      <c r="L94" s="40"/>
    </row>
    <row r="95" spans="1:12" ht="28.5" customHeight="1">
      <c r="A95" s="20" t="s">
        <v>340</v>
      </c>
      <c r="B95" s="21" t="s">
        <v>341</v>
      </c>
      <c r="C95" s="27" t="s">
        <v>19</v>
      </c>
      <c r="D95" s="27" t="s">
        <v>309</v>
      </c>
      <c r="E95" s="27" t="s">
        <v>75</v>
      </c>
      <c r="F95" s="27" t="s">
        <v>342</v>
      </c>
      <c r="G95" s="38"/>
      <c r="H95" s="39"/>
      <c r="I95" s="39"/>
      <c r="J95" s="22" t="str">
        <f t="shared" si="4"/>
        <v/>
      </c>
      <c r="K95" s="30" t="str">
        <f t="shared" si="5"/>
        <v>SELECT STATUS</v>
      </c>
      <c r="L95" s="40"/>
    </row>
    <row r="96" spans="1:12" ht="28.5" customHeight="1">
      <c r="A96" s="20" t="s">
        <v>343</v>
      </c>
      <c r="B96" s="21" t="s">
        <v>344</v>
      </c>
      <c r="C96" s="27" t="s">
        <v>19</v>
      </c>
      <c r="D96" s="27" t="s">
        <v>309</v>
      </c>
      <c r="E96" s="27" t="s">
        <v>75</v>
      </c>
      <c r="F96" s="27" t="s">
        <v>345</v>
      </c>
      <c r="G96" s="38"/>
      <c r="H96" s="39"/>
      <c r="I96" s="39"/>
      <c r="J96" s="22" t="str">
        <f t="shared" si="4"/>
        <v/>
      </c>
      <c r="K96" s="30" t="str">
        <f t="shared" si="5"/>
        <v>SELECT STATUS</v>
      </c>
      <c r="L96" s="40"/>
    </row>
    <row r="97" spans="1:12">
      <c r="A97" s="20" t="s">
        <v>346</v>
      </c>
      <c r="B97" s="21" t="s">
        <v>347</v>
      </c>
      <c r="C97" s="27" t="s">
        <v>19</v>
      </c>
      <c r="D97" s="27" t="s">
        <v>348</v>
      </c>
      <c r="E97" s="27" t="s">
        <v>75</v>
      </c>
      <c r="F97" s="27" t="s">
        <v>349</v>
      </c>
      <c r="G97" s="38"/>
      <c r="H97" s="39"/>
      <c r="I97" s="39"/>
      <c r="J97" s="22" t="str">
        <f t="shared" si="4"/>
        <v/>
      </c>
      <c r="K97" s="30" t="str">
        <f t="shared" si="5"/>
        <v>SELECT STATUS</v>
      </c>
      <c r="L97" s="40"/>
    </row>
    <row r="98" spans="1:12">
      <c r="A98" s="20" t="s">
        <v>350</v>
      </c>
      <c r="B98" s="21" t="s">
        <v>351</v>
      </c>
      <c r="C98" s="27" t="s">
        <v>19</v>
      </c>
      <c r="D98" s="27" t="s">
        <v>348</v>
      </c>
      <c r="E98" s="27" t="s">
        <v>75</v>
      </c>
      <c r="F98" s="27" t="s">
        <v>352</v>
      </c>
      <c r="G98" s="38"/>
      <c r="H98" s="39"/>
      <c r="I98" s="39"/>
      <c r="J98" s="22" t="str">
        <f t="shared" si="4"/>
        <v/>
      </c>
      <c r="K98" s="30" t="str">
        <f t="shared" si="5"/>
        <v>SELECT STATUS</v>
      </c>
      <c r="L98" s="40"/>
    </row>
    <row r="99" spans="1:12" ht="28.5" customHeight="1">
      <c r="A99" s="20" t="s">
        <v>353</v>
      </c>
      <c r="B99" s="21" t="s">
        <v>354</v>
      </c>
      <c r="C99" s="27" t="s">
        <v>19</v>
      </c>
      <c r="D99" s="27" t="s">
        <v>348</v>
      </c>
      <c r="E99" s="27" t="s">
        <v>75</v>
      </c>
      <c r="F99" s="27" t="s">
        <v>355</v>
      </c>
      <c r="G99" s="38"/>
      <c r="H99" s="39"/>
      <c r="I99" s="39"/>
      <c r="J99" s="22" t="str">
        <f t="shared" si="4"/>
        <v/>
      </c>
      <c r="K99" s="30" t="str">
        <f t="shared" si="5"/>
        <v>SELECT STATUS</v>
      </c>
      <c r="L99" s="40"/>
    </row>
    <row r="100" spans="1:12">
      <c r="A100" s="20" t="s">
        <v>356</v>
      </c>
      <c r="B100" s="21" t="s">
        <v>357</v>
      </c>
      <c r="C100" s="27" t="s">
        <v>19</v>
      </c>
      <c r="D100" s="27" t="s">
        <v>348</v>
      </c>
      <c r="E100" s="27" t="s">
        <v>75</v>
      </c>
      <c r="F100" s="27" t="s">
        <v>358</v>
      </c>
      <c r="G100" s="38"/>
      <c r="H100" s="39"/>
      <c r="I100" s="39"/>
      <c r="J100" s="22" t="str">
        <f t="shared" si="4"/>
        <v/>
      </c>
      <c r="K100" s="30" t="str">
        <f t="shared" si="5"/>
        <v>SELECT STATUS</v>
      </c>
      <c r="L100" s="40"/>
    </row>
    <row r="101" spans="1:12">
      <c r="A101" s="20" t="s">
        <v>359</v>
      </c>
      <c r="B101" s="21" t="s">
        <v>360</v>
      </c>
      <c r="C101" s="27" t="s">
        <v>19</v>
      </c>
      <c r="D101" s="27" t="s">
        <v>348</v>
      </c>
      <c r="E101" s="27" t="s">
        <v>75</v>
      </c>
      <c r="F101" s="27" t="s">
        <v>361</v>
      </c>
      <c r="G101" s="38"/>
      <c r="H101" s="39"/>
      <c r="I101" s="39"/>
      <c r="J101" s="22" t="str">
        <f t="shared" si="4"/>
        <v/>
      </c>
      <c r="K101" s="30" t="str">
        <f t="shared" si="5"/>
        <v>SELECT STATUS</v>
      </c>
      <c r="L101" s="40"/>
    </row>
    <row r="102" spans="1:12">
      <c r="A102" s="20" t="s">
        <v>362</v>
      </c>
      <c r="B102" s="21" t="s">
        <v>363</v>
      </c>
      <c r="C102" s="27" t="s">
        <v>19</v>
      </c>
      <c r="D102" s="27" t="s">
        <v>348</v>
      </c>
      <c r="E102" s="27" t="s">
        <v>75</v>
      </c>
      <c r="F102" s="27" t="s">
        <v>364</v>
      </c>
      <c r="G102" s="38"/>
      <c r="H102" s="39"/>
      <c r="I102" s="39"/>
      <c r="J102" s="22" t="str">
        <f t="shared" si="4"/>
        <v/>
      </c>
      <c r="K102" s="30" t="str">
        <f t="shared" si="5"/>
        <v>SELECT STATUS</v>
      </c>
      <c r="L102" s="40"/>
    </row>
    <row r="103" spans="1:12">
      <c r="A103" s="20" t="s">
        <v>365</v>
      </c>
      <c r="B103" s="21" t="s">
        <v>366</v>
      </c>
      <c r="C103" s="27" t="s">
        <v>19</v>
      </c>
      <c r="D103" s="27" t="s">
        <v>348</v>
      </c>
      <c r="E103" s="27" t="s">
        <v>75</v>
      </c>
      <c r="F103" s="27" t="s">
        <v>367</v>
      </c>
      <c r="G103" s="38"/>
      <c r="H103" s="39"/>
      <c r="I103" s="39"/>
      <c r="J103" s="22" t="str">
        <f t="shared" ref="J103:J134" si="6">IF(G103="Bid",IF(COUNT(H103:I103)&lt;2,"",H103+I103),"")</f>
        <v/>
      </c>
      <c r="K103" s="30" t="str">
        <f t="shared" ref="K103:K134" si="7">IF(G103="","SELECT STATUS",IF(G103="No Bid","NO BID",IF(COUNT(H103:I103)&lt;2,"INCOMPLETE","COMPLETE")))</f>
        <v>SELECT STATUS</v>
      </c>
      <c r="L103" s="40"/>
    </row>
    <row r="104" spans="1:12" ht="28.5">
      <c r="A104" s="20" t="s">
        <v>368</v>
      </c>
      <c r="B104" s="21" t="s">
        <v>369</v>
      </c>
      <c r="C104" s="27" t="s">
        <v>19</v>
      </c>
      <c r="D104" s="27" t="s">
        <v>370</v>
      </c>
      <c r="E104" s="27" t="s">
        <v>240</v>
      </c>
      <c r="F104" s="27" t="s">
        <v>371</v>
      </c>
      <c r="G104" s="38"/>
      <c r="H104" s="39"/>
      <c r="I104" s="39"/>
      <c r="J104" s="22" t="str">
        <f t="shared" si="6"/>
        <v/>
      </c>
      <c r="K104" s="30" t="str">
        <f t="shared" si="7"/>
        <v>SELECT STATUS</v>
      </c>
      <c r="L104" s="40"/>
    </row>
    <row r="105" spans="1:12" ht="28.5">
      <c r="A105" s="20" t="s">
        <v>372</v>
      </c>
      <c r="B105" s="21" t="s">
        <v>373</v>
      </c>
      <c r="C105" s="27" t="s">
        <v>19</v>
      </c>
      <c r="D105" s="27" t="s">
        <v>370</v>
      </c>
      <c r="E105" s="27" t="s">
        <v>240</v>
      </c>
      <c r="F105" s="27" t="s">
        <v>374</v>
      </c>
      <c r="G105" s="38"/>
      <c r="H105" s="39"/>
      <c r="I105" s="39"/>
      <c r="J105" s="22" t="str">
        <f t="shared" si="6"/>
        <v/>
      </c>
      <c r="K105" s="30" t="str">
        <f t="shared" si="7"/>
        <v>SELECT STATUS</v>
      </c>
      <c r="L105" s="40"/>
    </row>
    <row r="106" spans="1:12" ht="28.5">
      <c r="A106" s="20" t="s">
        <v>375</v>
      </c>
      <c r="B106" s="21" t="s">
        <v>376</v>
      </c>
      <c r="C106" s="27" t="s">
        <v>19</v>
      </c>
      <c r="D106" s="27" t="s">
        <v>370</v>
      </c>
      <c r="E106" s="27" t="s">
        <v>240</v>
      </c>
      <c r="F106" s="27" t="s">
        <v>377</v>
      </c>
      <c r="G106" s="38"/>
      <c r="H106" s="39"/>
      <c r="I106" s="39"/>
      <c r="J106" s="22" t="str">
        <f t="shared" si="6"/>
        <v/>
      </c>
      <c r="K106" s="30" t="str">
        <f t="shared" si="7"/>
        <v>SELECT STATUS</v>
      </c>
      <c r="L106" s="40"/>
    </row>
    <row r="107" spans="1:12" ht="28.5">
      <c r="A107" s="20" t="s">
        <v>378</v>
      </c>
      <c r="B107" s="21" t="s">
        <v>379</v>
      </c>
      <c r="C107" s="27" t="s">
        <v>19</v>
      </c>
      <c r="D107" s="27" t="s">
        <v>370</v>
      </c>
      <c r="E107" s="27" t="s">
        <v>380</v>
      </c>
      <c r="F107" s="27" t="s">
        <v>381</v>
      </c>
      <c r="G107" s="38"/>
      <c r="H107" s="39"/>
      <c r="I107" s="39"/>
      <c r="J107" s="22" t="str">
        <f t="shared" si="6"/>
        <v/>
      </c>
      <c r="K107" s="30" t="str">
        <f t="shared" si="7"/>
        <v>SELECT STATUS</v>
      </c>
      <c r="L107" s="40"/>
    </row>
    <row r="108" spans="1:12">
      <c r="A108" s="20" t="s">
        <v>382</v>
      </c>
      <c r="B108" s="21" t="s">
        <v>383</v>
      </c>
      <c r="C108" s="27" t="s">
        <v>19</v>
      </c>
      <c r="D108" s="27" t="s">
        <v>370</v>
      </c>
      <c r="E108" s="27" t="s">
        <v>75</v>
      </c>
      <c r="F108" s="27" t="s">
        <v>384</v>
      </c>
      <c r="G108" s="38"/>
      <c r="H108" s="39"/>
      <c r="I108" s="39"/>
      <c r="J108" s="22" t="str">
        <f t="shared" si="6"/>
        <v/>
      </c>
      <c r="K108" s="30" t="str">
        <f t="shared" si="7"/>
        <v>SELECT STATUS</v>
      </c>
      <c r="L108" s="40"/>
    </row>
    <row r="109" spans="1:12" ht="28.5" customHeight="1">
      <c r="A109" s="20" t="s">
        <v>385</v>
      </c>
      <c r="B109" s="21" t="s">
        <v>386</v>
      </c>
      <c r="C109" s="27" t="s">
        <v>19</v>
      </c>
      <c r="D109" s="27" t="s">
        <v>370</v>
      </c>
      <c r="E109" s="27" t="s">
        <v>75</v>
      </c>
      <c r="F109" s="27" t="s">
        <v>387</v>
      </c>
      <c r="G109" s="38"/>
      <c r="H109" s="39"/>
      <c r="I109" s="39"/>
      <c r="J109" s="22" t="str">
        <f t="shared" si="6"/>
        <v/>
      </c>
      <c r="K109" s="30" t="str">
        <f t="shared" si="7"/>
        <v>SELECT STATUS</v>
      </c>
      <c r="L109" s="40"/>
    </row>
    <row r="110" spans="1:12" ht="28.5" customHeight="1">
      <c r="A110" s="20" t="s">
        <v>388</v>
      </c>
      <c r="B110" s="21" t="s">
        <v>389</v>
      </c>
      <c r="C110" s="27" t="s">
        <v>19</v>
      </c>
      <c r="D110" s="27" t="s">
        <v>370</v>
      </c>
      <c r="E110" s="27" t="s">
        <v>75</v>
      </c>
      <c r="F110" s="27" t="s">
        <v>390</v>
      </c>
      <c r="G110" s="38"/>
      <c r="H110" s="39"/>
      <c r="I110" s="39"/>
      <c r="J110" s="22" t="str">
        <f t="shared" si="6"/>
        <v/>
      </c>
      <c r="K110" s="30" t="str">
        <f t="shared" si="7"/>
        <v>SELECT STATUS</v>
      </c>
      <c r="L110" s="40"/>
    </row>
    <row r="111" spans="1:12">
      <c r="A111" s="20" t="s">
        <v>391</v>
      </c>
      <c r="B111" s="21" t="s">
        <v>392</v>
      </c>
      <c r="C111" s="27" t="s">
        <v>19</v>
      </c>
      <c r="D111" s="27" t="s">
        <v>370</v>
      </c>
      <c r="E111" s="27" t="s">
        <v>75</v>
      </c>
      <c r="F111" s="27" t="s">
        <v>393</v>
      </c>
      <c r="G111" s="38"/>
      <c r="H111" s="39"/>
      <c r="I111" s="39"/>
      <c r="J111" s="22" t="str">
        <f t="shared" si="6"/>
        <v/>
      </c>
      <c r="K111" s="30" t="str">
        <f t="shared" si="7"/>
        <v>SELECT STATUS</v>
      </c>
      <c r="L111" s="40"/>
    </row>
    <row r="112" spans="1:12">
      <c r="A112" s="20" t="s">
        <v>394</v>
      </c>
      <c r="B112" s="21" t="s">
        <v>395</v>
      </c>
      <c r="C112" s="27" t="s">
        <v>19</v>
      </c>
      <c r="D112" s="27" t="s">
        <v>370</v>
      </c>
      <c r="E112" s="27" t="s">
        <v>75</v>
      </c>
      <c r="F112" s="27" t="s">
        <v>396</v>
      </c>
      <c r="G112" s="38"/>
      <c r="H112" s="39"/>
      <c r="I112" s="39"/>
      <c r="J112" s="22" t="str">
        <f t="shared" si="6"/>
        <v/>
      </c>
      <c r="K112" s="30" t="str">
        <f t="shared" si="7"/>
        <v>SELECT STATUS</v>
      </c>
      <c r="L112" s="40"/>
    </row>
    <row r="113" spans="1:12">
      <c r="A113" s="20" t="s">
        <v>397</v>
      </c>
      <c r="B113" s="21" t="s">
        <v>398</v>
      </c>
      <c r="C113" s="27" t="s">
        <v>19</v>
      </c>
      <c r="D113" s="27" t="s">
        <v>370</v>
      </c>
      <c r="E113" s="27" t="s">
        <v>75</v>
      </c>
      <c r="F113" s="27" t="s">
        <v>399</v>
      </c>
      <c r="G113" s="38"/>
      <c r="H113" s="39"/>
      <c r="I113" s="39"/>
      <c r="J113" s="22" t="str">
        <f t="shared" si="6"/>
        <v/>
      </c>
      <c r="K113" s="30" t="str">
        <f t="shared" si="7"/>
        <v>SELECT STATUS</v>
      </c>
      <c r="L113" s="40"/>
    </row>
    <row r="114" spans="1:12" ht="28.5" customHeight="1">
      <c r="A114" s="20" t="s">
        <v>400</v>
      </c>
      <c r="B114" s="21" t="s">
        <v>401</v>
      </c>
      <c r="C114" s="27" t="s">
        <v>19</v>
      </c>
      <c r="D114" s="27" t="s">
        <v>370</v>
      </c>
      <c r="E114" s="27" t="s">
        <v>75</v>
      </c>
      <c r="F114" s="27" t="s">
        <v>402</v>
      </c>
      <c r="G114" s="38"/>
      <c r="H114" s="39"/>
      <c r="I114" s="39"/>
      <c r="J114" s="22" t="str">
        <f t="shared" si="6"/>
        <v/>
      </c>
      <c r="K114" s="30" t="str">
        <f t="shared" si="7"/>
        <v>SELECT STATUS</v>
      </c>
      <c r="L114" s="40"/>
    </row>
    <row r="115" spans="1:12" ht="28.5" customHeight="1">
      <c r="A115" s="20" t="s">
        <v>403</v>
      </c>
      <c r="B115" s="21" t="s">
        <v>404</v>
      </c>
      <c r="C115" s="27" t="s">
        <v>19</v>
      </c>
      <c r="D115" s="27" t="s">
        <v>370</v>
      </c>
      <c r="E115" s="27" t="s">
        <v>75</v>
      </c>
      <c r="F115" s="27" t="s">
        <v>405</v>
      </c>
      <c r="G115" s="38"/>
      <c r="H115" s="39"/>
      <c r="I115" s="39"/>
      <c r="J115" s="22" t="str">
        <f t="shared" si="6"/>
        <v/>
      </c>
      <c r="K115" s="30" t="str">
        <f t="shared" si="7"/>
        <v>SELECT STATUS</v>
      </c>
      <c r="L115" s="40"/>
    </row>
    <row r="116" spans="1:12" ht="28.5" customHeight="1">
      <c r="A116" s="20" t="s">
        <v>406</v>
      </c>
      <c r="B116" s="21" t="s">
        <v>407</v>
      </c>
      <c r="C116" s="27" t="s">
        <v>19</v>
      </c>
      <c r="D116" s="27" t="s">
        <v>370</v>
      </c>
      <c r="E116" s="27" t="s">
        <v>75</v>
      </c>
      <c r="F116" s="27" t="s">
        <v>408</v>
      </c>
      <c r="G116" s="38"/>
      <c r="H116" s="39"/>
      <c r="I116" s="39"/>
      <c r="J116" s="22" t="str">
        <f t="shared" si="6"/>
        <v/>
      </c>
      <c r="K116" s="30" t="str">
        <f t="shared" si="7"/>
        <v>SELECT STATUS</v>
      </c>
      <c r="L116" s="40"/>
    </row>
    <row r="117" spans="1:12" ht="28.5" customHeight="1">
      <c r="A117" s="20" t="s">
        <v>409</v>
      </c>
      <c r="B117" s="21" t="s">
        <v>410</v>
      </c>
      <c r="C117" s="27" t="s">
        <v>19</v>
      </c>
      <c r="D117" s="27" t="s">
        <v>411</v>
      </c>
      <c r="E117" s="27" t="s">
        <v>75</v>
      </c>
      <c r="F117" s="27" t="s">
        <v>412</v>
      </c>
      <c r="G117" s="38"/>
      <c r="H117" s="39"/>
      <c r="I117" s="39"/>
      <c r="J117" s="22" t="str">
        <f t="shared" si="6"/>
        <v/>
      </c>
      <c r="K117" s="30" t="str">
        <f t="shared" si="7"/>
        <v>SELECT STATUS</v>
      </c>
      <c r="L117" s="40"/>
    </row>
    <row r="118" spans="1:12" ht="28.5" customHeight="1">
      <c r="A118" s="20" t="s">
        <v>413</v>
      </c>
      <c r="B118" s="21" t="s">
        <v>414</v>
      </c>
      <c r="C118" s="27" t="s">
        <v>19</v>
      </c>
      <c r="D118" s="27" t="s">
        <v>411</v>
      </c>
      <c r="E118" s="27" t="s">
        <v>75</v>
      </c>
      <c r="F118" s="27" t="s">
        <v>415</v>
      </c>
      <c r="G118" s="38"/>
      <c r="H118" s="39"/>
      <c r="I118" s="39"/>
      <c r="J118" s="22" t="str">
        <f t="shared" si="6"/>
        <v/>
      </c>
      <c r="K118" s="30" t="str">
        <f t="shared" si="7"/>
        <v>SELECT STATUS</v>
      </c>
      <c r="L118" s="40"/>
    </row>
    <row r="119" spans="1:12" ht="28.5" customHeight="1">
      <c r="A119" s="20" t="s">
        <v>416</v>
      </c>
      <c r="B119" s="21" t="s">
        <v>417</v>
      </c>
      <c r="C119" s="27" t="s">
        <v>19</v>
      </c>
      <c r="D119" s="27" t="s">
        <v>411</v>
      </c>
      <c r="E119" s="27" t="s">
        <v>75</v>
      </c>
      <c r="F119" s="27" t="s">
        <v>418</v>
      </c>
      <c r="G119" s="38"/>
      <c r="H119" s="39"/>
      <c r="I119" s="39"/>
      <c r="J119" s="22" t="str">
        <f t="shared" si="6"/>
        <v/>
      </c>
      <c r="K119" s="30" t="str">
        <f t="shared" si="7"/>
        <v>SELECT STATUS</v>
      </c>
      <c r="L119" s="40"/>
    </row>
    <row r="120" spans="1:12" ht="28.5" customHeight="1">
      <c r="A120" s="20" t="s">
        <v>419</v>
      </c>
      <c r="B120" s="21" t="s">
        <v>420</v>
      </c>
      <c r="C120" s="27" t="s">
        <v>19</v>
      </c>
      <c r="D120" s="27" t="s">
        <v>411</v>
      </c>
      <c r="E120" s="27" t="s">
        <v>75</v>
      </c>
      <c r="F120" s="27" t="s">
        <v>421</v>
      </c>
      <c r="G120" s="38"/>
      <c r="H120" s="39"/>
      <c r="I120" s="39"/>
      <c r="J120" s="22" t="str">
        <f t="shared" si="6"/>
        <v/>
      </c>
      <c r="K120" s="30" t="str">
        <f t="shared" si="7"/>
        <v>SELECT STATUS</v>
      </c>
      <c r="L120" s="40"/>
    </row>
    <row r="121" spans="1:12" ht="28.5" customHeight="1">
      <c r="A121" s="20" t="s">
        <v>422</v>
      </c>
      <c r="B121" s="21" t="s">
        <v>423</v>
      </c>
      <c r="C121" s="27" t="s">
        <v>19</v>
      </c>
      <c r="D121" s="27" t="s">
        <v>424</v>
      </c>
      <c r="E121" s="27" t="s">
        <v>240</v>
      </c>
      <c r="F121" s="27" t="s">
        <v>425</v>
      </c>
      <c r="G121" s="38"/>
      <c r="H121" s="39"/>
      <c r="I121" s="39"/>
      <c r="J121" s="22" t="str">
        <f t="shared" si="6"/>
        <v/>
      </c>
      <c r="K121" s="30" t="str">
        <f t="shared" si="7"/>
        <v>SELECT STATUS</v>
      </c>
      <c r="L121" s="40"/>
    </row>
    <row r="122" spans="1:12" ht="28.5" customHeight="1">
      <c r="A122" s="20" t="s">
        <v>426</v>
      </c>
      <c r="B122" s="21" t="s">
        <v>427</v>
      </c>
      <c r="C122" s="27" t="s">
        <v>19</v>
      </c>
      <c r="D122" s="27" t="s">
        <v>424</v>
      </c>
      <c r="E122" s="27" t="s">
        <v>240</v>
      </c>
      <c r="F122" s="27" t="s">
        <v>428</v>
      </c>
      <c r="G122" s="38"/>
      <c r="H122" s="39"/>
      <c r="I122" s="39"/>
      <c r="J122" s="22" t="str">
        <f t="shared" si="6"/>
        <v/>
      </c>
      <c r="K122" s="30" t="str">
        <f t="shared" si="7"/>
        <v>SELECT STATUS</v>
      </c>
      <c r="L122" s="40"/>
    </row>
    <row r="123" spans="1:12" ht="28.5" customHeight="1">
      <c r="A123" s="20" t="s">
        <v>429</v>
      </c>
      <c r="B123" s="21" t="s">
        <v>430</v>
      </c>
      <c r="C123" s="27" t="s">
        <v>19</v>
      </c>
      <c r="D123" s="27" t="s">
        <v>424</v>
      </c>
      <c r="E123" s="27" t="s">
        <v>151</v>
      </c>
      <c r="F123" s="27" t="s">
        <v>431</v>
      </c>
      <c r="G123" s="38"/>
      <c r="H123" s="39"/>
      <c r="I123" s="39"/>
      <c r="J123" s="22" t="str">
        <f t="shared" si="6"/>
        <v/>
      </c>
      <c r="K123" s="30" t="str">
        <f t="shared" si="7"/>
        <v>SELECT STATUS</v>
      </c>
      <c r="L123" s="40"/>
    </row>
    <row r="124" spans="1:12" ht="28.5" customHeight="1">
      <c r="A124" s="20" t="s">
        <v>432</v>
      </c>
      <c r="B124" s="21" t="s">
        <v>433</v>
      </c>
      <c r="C124" s="27" t="s">
        <v>19</v>
      </c>
      <c r="D124" s="27" t="s">
        <v>424</v>
      </c>
      <c r="E124" s="27" t="s">
        <v>434</v>
      </c>
      <c r="F124" s="27" t="s">
        <v>435</v>
      </c>
      <c r="G124" s="38"/>
      <c r="H124" s="39"/>
      <c r="I124" s="39"/>
      <c r="J124" s="22" t="str">
        <f t="shared" si="6"/>
        <v/>
      </c>
      <c r="K124" s="30" t="str">
        <f t="shared" si="7"/>
        <v>SELECT STATUS</v>
      </c>
      <c r="L124" s="40"/>
    </row>
    <row r="125" spans="1:12" ht="28.5" customHeight="1">
      <c r="A125" s="20" t="s">
        <v>436</v>
      </c>
      <c r="B125" s="21" t="s">
        <v>437</v>
      </c>
      <c r="C125" s="27" t="s">
        <v>19</v>
      </c>
      <c r="D125" s="27" t="s">
        <v>424</v>
      </c>
      <c r="E125" s="27" t="s">
        <v>75</v>
      </c>
      <c r="F125" s="27" t="s">
        <v>438</v>
      </c>
      <c r="G125" s="38"/>
      <c r="H125" s="39"/>
      <c r="I125" s="39"/>
      <c r="J125" s="22" t="str">
        <f t="shared" si="6"/>
        <v/>
      </c>
      <c r="K125" s="30" t="str">
        <f t="shared" si="7"/>
        <v>SELECT STATUS</v>
      </c>
      <c r="L125" s="40"/>
    </row>
    <row r="126" spans="1:12" ht="28.5" customHeight="1">
      <c r="A126" s="20" t="s">
        <v>439</v>
      </c>
      <c r="B126" s="21" t="s">
        <v>440</v>
      </c>
      <c r="C126" s="27" t="s">
        <v>19</v>
      </c>
      <c r="D126" s="27" t="s">
        <v>424</v>
      </c>
      <c r="E126" s="27" t="s">
        <v>75</v>
      </c>
      <c r="F126" s="27" t="s">
        <v>441</v>
      </c>
      <c r="G126" s="38"/>
      <c r="H126" s="39"/>
      <c r="I126" s="39"/>
      <c r="J126" s="22" t="str">
        <f t="shared" si="6"/>
        <v/>
      </c>
      <c r="K126" s="30" t="str">
        <f t="shared" si="7"/>
        <v>SELECT STATUS</v>
      </c>
      <c r="L126" s="40"/>
    </row>
    <row r="127" spans="1:12" ht="28.5" customHeight="1">
      <c r="A127" s="20" t="s">
        <v>442</v>
      </c>
      <c r="B127" s="21" t="s">
        <v>443</v>
      </c>
      <c r="C127" s="27" t="s">
        <v>19</v>
      </c>
      <c r="D127" s="27" t="s">
        <v>424</v>
      </c>
      <c r="E127" s="27" t="s">
        <v>240</v>
      </c>
      <c r="F127" s="27" t="s">
        <v>444</v>
      </c>
      <c r="G127" s="38"/>
      <c r="H127" s="39"/>
      <c r="I127" s="39"/>
      <c r="J127" s="22" t="str">
        <f t="shared" si="6"/>
        <v/>
      </c>
      <c r="K127" s="30" t="str">
        <f t="shared" si="7"/>
        <v>SELECT STATUS</v>
      </c>
      <c r="L127" s="40"/>
    </row>
    <row r="128" spans="1:12" ht="28.5" customHeight="1">
      <c r="A128" s="20" t="s">
        <v>445</v>
      </c>
      <c r="B128" s="21" t="s">
        <v>446</v>
      </c>
      <c r="C128" s="27" t="s">
        <v>19</v>
      </c>
      <c r="D128" s="27" t="s">
        <v>424</v>
      </c>
      <c r="E128" s="27" t="s">
        <v>151</v>
      </c>
      <c r="F128" s="27" t="s">
        <v>447</v>
      </c>
      <c r="G128" s="38"/>
      <c r="H128" s="39"/>
      <c r="I128" s="39"/>
      <c r="J128" s="22" t="str">
        <f t="shared" si="6"/>
        <v/>
      </c>
      <c r="K128" s="30" t="str">
        <f t="shared" si="7"/>
        <v>SELECT STATUS</v>
      </c>
      <c r="L128" s="40"/>
    </row>
    <row r="129" spans="1:12" ht="28.5" customHeight="1">
      <c r="A129" s="20" t="s">
        <v>448</v>
      </c>
      <c r="B129" s="21" t="s">
        <v>449</v>
      </c>
      <c r="C129" s="27" t="s">
        <v>19</v>
      </c>
      <c r="D129" s="27" t="s">
        <v>424</v>
      </c>
      <c r="E129" s="27" t="s">
        <v>151</v>
      </c>
      <c r="F129" s="27" t="s">
        <v>450</v>
      </c>
      <c r="G129" s="38"/>
      <c r="H129" s="39"/>
      <c r="I129" s="39"/>
      <c r="J129" s="22" t="str">
        <f t="shared" si="6"/>
        <v/>
      </c>
      <c r="K129" s="30" t="str">
        <f t="shared" si="7"/>
        <v>SELECT STATUS</v>
      </c>
      <c r="L129" s="40"/>
    </row>
    <row r="130" spans="1:12" ht="28.5" customHeight="1">
      <c r="A130" s="20" t="s">
        <v>451</v>
      </c>
      <c r="B130" s="21" t="s">
        <v>452</v>
      </c>
      <c r="C130" s="27" t="s">
        <v>19</v>
      </c>
      <c r="D130" s="27" t="s">
        <v>424</v>
      </c>
      <c r="E130" s="27" t="s">
        <v>75</v>
      </c>
      <c r="F130" s="27" t="s">
        <v>453</v>
      </c>
      <c r="G130" s="38"/>
      <c r="H130" s="39"/>
      <c r="I130" s="39"/>
      <c r="J130" s="22" t="str">
        <f t="shared" si="6"/>
        <v/>
      </c>
      <c r="K130" s="30" t="str">
        <f t="shared" si="7"/>
        <v>SELECT STATUS</v>
      </c>
      <c r="L130" s="40"/>
    </row>
    <row r="131" spans="1:12" ht="28.5" customHeight="1">
      <c r="A131" s="20" t="s">
        <v>454</v>
      </c>
      <c r="B131" s="21" t="s">
        <v>455</v>
      </c>
      <c r="C131" s="27" t="s">
        <v>19</v>
      </c>
      <c r="D131" s="27" t="s">
        <v>424</v>
      </c>
      <c r="E131" s="27" t="s">
        <v>75</v>
      </c>
      <c r="F131" s="27" t="s">
        <v>456</v>
      </c>
      <c r="G131" s="38"/>
      <c r="H131" s="39"/>
      <c r="I131" s="39"/>
      <c r="J131" s="22" t="str">
        <f t="shared" si="6"/>
        <v/>
      </c>
      <c r="K131" s="30" t="str">
        <f t="shared" si="7"/>
        <v>SELECT STATUS</v>
      </c>
      <c r="L131" s="40"/>
    </row>
    <row r="132" spans="1:12" ht="28.5" customHeight="1">
      <c r="A132" s="20" t="s">
        <v>457</v>
      </c>
      <c r="B132" s="21" t="s">
        <v>458</v>
      </c>
      <c r="C132" s="27" t="s">
        <v>19</v>
      </c>
      <c r="D132" s="27" t="s">
        <v>424</v>
      </c>
      <c r="E132" s="27" t="s">
        <v>151</v>
      </c>
      <c r="F132" s="27" t="s">
        <v>459</v>
      </c>
      <c r="G132" s="38"/>
      <c r="H132" s="39"/>
      <c r="I132" s="39"/>
      <c r="J132" s="22" t="str">
        <f t="shared" si="6"/>
        <v/>
      </c>
      <c r="K132" s="30" t="str">
        <f t="shared" si="7"/>
        <v>SELECT STATUS</v>
      </c>
      <c r="L132" s="40"/>
    </row>
    <row r="133" spans="1:12" ht="28.5" customHeight="1">
      <c r="A133" s="20" t="s">
        <v>460</v>
      </c>
      <c r="B133" s="21" t="s">
        <v>461</v>
      </c>
      <c r="C133" s="27" t="s">
        <v>19</v>
      </c>
      <c r="D133" s="27" t="s">
        <v>424</v>
      </c>
      <c r="E133" s="27" t="s">
        <v>75</v>
      </c>
      <c r="F133" s="27" t="s">
        <v>462</v>
      </c>
      <c r="G133" s="38"/>
      <c r="H133" s="39"/>
      <c r="I133" s="39"/>
      <c r="J133" s="22" t="str">
        <f t="shared" si="6"/>
        <v/>
      </c>
      <c r="K133" s="30" t="str">
        <f t="shared" si="7"/>
        <v>SELECT STATUS</v>
      </c>
      <c r="L133" s="40"/>
    </row>
    <row r="134" spans="1:12" ht="28.5" customHeight="1">
      <c r="A134" s="20" t="s">
        <v>463</v>
      </c>
      <c r="B134" s="21" t="s">
        <v>464</v>
      </c>
      <c r="C134" s="27" t="s">
        <v>19</v>
      </c>
      <c r="D134" s="27" t="s">
        <v>424</v>
      </c>
      <c r="E134" s="27" t="s">
        <v>75</v>
      </c>
      <c r="F134" s="27" t="s">
        <v>465</v>
      </c>
      <c r="G134" s="38"/>
      <c r="H134" s="39"/>
      <c r="I134" s="39"/>
      <c r="J134" s="22" t="str">
        <f t="shared" si="6"/>
        <v/>
      </c>
      <c r="K134" s="30" t="str">
        <f t="shared" si="7"/>
        <v>SELECT STATUS</v>
      </c>
      <c r="L134" s="40"/>
    </row>
    <row r="135" spans="1:12">
      <c r="A135" s="20" t="s">
        <v>466</v>
      </c>
      <c r="B135" s="21" t="s">
        <v>73</v>
      </c>
      <c r="C135" s="27" t="s">
        <v>21</v>
      </c>
      <c r="D135" s="27" t="s">
        <v>467</v>
      </c>
      <c r="E135" s="27" t="s">
        <v>75</v>
      </c>
      <c r="F135" s="27" t="s">
        <v>468</v>
      </c>
      <c r="G135" s="38"/>
      <c r="H135" s="39"/>
      <c r="I135" s="39"/>
      <c r="J135" s="22" t="str">
        <f t="shared" ref="J135:J156" si="8">IF(G135="Bid",IF(COUNT(H135:I135)&lt;2,"",H135+I135),"")</f>
        <v/>
      </c>
      <c r="K135" s="30" t="str">
        <f t="shared" ref="K135:K156" si="9">IF(G135="","SELECT STATUS",IF(G135="No Bid","NO BID",IF(COUNT(H135:I135)&lt;2,"INCOMPLETE","COMPLETE")))</f>
        <v>SELECT STATUS</v>
      </c>
      <c r="L135" s="40"/>
    </row>
    <row r="136" spans="1:12">
      <c r="A136" s="20" t="s">
        <v>469</v>
      </c>
      <c r="B136" s="21" t="s">
        <v>73</v>
      </c>
      <c r="C136" s="27" t="s">
        <v>21</v>
      </c>
      <c r="D136" s="27" t="s">
        <v>467</v>
      </c>
      <c r="E136" s="27" t="s">
        <v>75</v>
      </c>
      <c r="F136" s="27" t="s">
        <v>470</v>
      </c>
      <c r="G136" s="38"/>
      <c r="H136" s="39"/>
      <c r="I136" s="39"/>
      <c r="J136" s="22" t="str">
        <f t="shared" si="8"/>
        <v/>
      </c>
      <c r="K136" s="30" t="str">
        <f t="shared" si="9"/>
        <v>SELECT STATUS</v>
      </c>
      <c r="L136" s="40"/>
    </row>
    <row r="137" spans="1:12">
      <c r="A137" s="20" t="s">
        <v>471</v>
      </c>
      <c r="B137" s="21" t="s">
        <v>73</v>
      </c>
      <c r="C137" s="27" t="s">
        <v>21</v>
      </c>
      <c r="D137" s="27" t="s">
        <v>467</v>
      </c>
      <c r="E137" s="27" t="s">
        <v>75</v>
      </c>
      <c r="F137" s="27" t="s">
        <v>472</v>
      </c>
      <c r="G137" s="38"/>
      <c r="H137" s="39"/>
      <c r="I137" s="39"/>
      <c r="J137" s="22" t="str">
        <f t="shared" si="8"/>
        <v/>
      </c>
      <c r="K137" s="30" t="str">
        <f t="shared" si="9"/>
        <v>SELECT STATUS</v>
      </c>
      <c r="L137" s="40"/>
    </row>
    <row r="138" spans="1:12">
      <c r="A138" s="20" t="s">
        <v>473</v>
      </c>
      <c r="B138" s="21" t="s">
        <v>73</v>
      </c>
      <c r="C138" s="27" t="s">
        <v>21</v>
      </c>
      <c r="D138" s="27" t="s">
        <v>467</v>
      </c>
      <c r="E138" s="27" t="s">
        <v>75</v>
      </c>
      <c r="F138" s="27" t="s">
        <v>474</v>
      </c>
      <c r="G138" s="38"/>
      <c r="H138" s="39"/>
      <c r="I138" s="39"/>
      <c r="J138" s="22" t="str">
        <f t="shared" si="8"/>
        <v/>
      </c>
      <c r="K138" s="30" t="str">
        <f t="shared" si="9"/>
        <v>SELECT STATUS</v>
      </c>
      <c r="L138" s="40"/>
    </row>
    <row r="139" spans="1:12">
      <c r="A139" s="20" t="s">
        <v>475</v>
      </c>
      <c r="B139" s="21" t="s">
        <v>73</v>
      </c>
      <c r="C139" s="27" t="s">
        <v>21</v>
      </c>
      <c r="D139" s="27" t="s">
        <v>467</v>
      </c>
      <c r="E139" s="27" t="s">
        <v>75</v>
      </c>
      <c r="F139" s="27" t="s">
        <v>476</v>
      </c>
      <c r="G139" s="38"/>
      <c r="H139" s="39"/>
      <c r="I139" s="39"/>
      <c r="J139" s="22" t="str">
        <f t="shared" si="8"/>
        <v/>
      </c>
      <c r="K139" s="30" t="str">
        <f t="shared" si="9"/>
        <v>SELECT STATUS</v>
      </c>
      <c r="L139" s="40"/>
    </row>
    <row r="140" spans="1:12">
      <c r="A140" s="20" t="s">
        <v>477</v>
      </c>
      <c r="B140" s="21" t="s">
        <v>73</v>
      </c>
      <c r="C140" s="27" t="s">
        <v>21</v>
      </c>
      <c r="D140" s="27" t="s">
        <v>467</v>
      </c>
      <c r="E140" s="27" t="s">
        <v>75</v>
      </c>
      <c r="F140" s="27" t="s">
        <v>478</v>
      </c>
      <c r="G140" s="38"/>
      <c r="H140" s="39"/>
      <c r="I140" s="39"/>
      <c r="J140" s="22" t="str">
        <f t="shared" si="8"/>
        <v/>
      </c>
      <c r="K140" s="30" t="str">
        <f t="shared" si="9"/>
        <v>SELECT STATUS</v>
      </c>
      <c r="L140" s="40"/>
    </row>
    <row r="141" spans="1:12">
      <c r="A141" s="20" t="s">
        <v>479</v>
      </c>
      <c r="B141" s="21" t="s">
        <v>73</v>
      </c>
      <c r="C141" s="27" t="s">
        <v>21</v>
      </c>
      <c r="D141" s="27" t="s">
        <v>467</v>
      </c>
      <c r="E141" s="27" t="s">
        <v>75</v>
      </c>
      <c r="F141" s="27" t="s">
        <v>480</v>
      </c>
      <c r="G141" s="38"/>
      <c r="H141" s="39"/>
      <c r="I141" s="39"/>
      <c r="J141" s="22" t="str">
        <f t="shared" si="8"/>
        <v/>
      </c>
      <c r="K141" s="30" t="str">
        <f t="shared" si="9"/>
        <v>SELECT STATUS</v>
      </c>
      <c r="L141" s="40"/>
    </row>
    <row r="142" spans="1:12">
      <c r="A142" s="20" t="s">
        <v>481</v>
      </c>
      <c r="B142" s="21" t="s">
        <v>73</v>
      </c>
      <c r="C142" s="27" t="s">
        <v>21</v>
      </c>
      <c r="D142" s="27" t="s">
        <v>467</v>
      </c>
      <c r="E142" s="27" t="s">
        <v>75</v>
      </c>
      <c r="F142" s="27" t="s">
        <v>482</v>
      </c>
      <c r="G142" s="38"/>
      <c r="H142" s="39"/>
      <c r="I142" s="39"/>
      <c r="J142" s="22" t="str">
        <f t="shared" si="8"/>
        <v/>
      </c>
      <c r="K142" s="30" t="str">
        <f t="shared" si="9"/>
        <v>SELECT STATUS</v>
      </c>
      <c r="L142" s="40"/>
    </row>
    <row r="143" spans="1:12">
      <c r="A143" s="20" t="s">
        <v>483</v>
      </c>
      <c r="B143" s="21" t="s">
        <v>73</v>
      </c>
      <c r="C143" s="27" t="s">
        <v>21</v>
      </c>
      <c r="D143" s="27" t="s">
        <v>467</v>
      </c>
      <c r="E143" s="27" t="s">
        <v>75</v>
      </c>
      <c r="F143" s="27" t="s">
        <v>484</v>
      </c>
      <c r="G143" s="38"/>
      <c r="H143" s="39"/>
      <c r="I143" s="39"/>
      <c r="J143" s="22" t="str">
        <f t="shared" si="8"/>
        <v/>
      </c>
      <c r="K143" s="30" t="str">
        <f t="shared" si="9"/>
        <v>SELECT STATUS</v>
      </c>
      <c r="L143" s="40"/>
    </row>
    <row r="144" spans="1:12">
      <c r="A144" s="20" t="s">
        <v>485</v>
      </c>
      <c r="B144" s="21" t="s">
        <v>73</v>
      </c>
      <c r="C144" s="27" t="s">
        <v>21</v>
      </c>
      <c r="D144" s="27" t="s">
        <v>467</v>
      </c>
      <c r="E144" s="27" t="s">
        <v>75</v>
      </c>
      <c r="F144" s="27" t="s">
        <v>486</v>
      </c>
      <c r="G144" s="38"/>
      <c r="H144" s="39"/>
      <c r="I144" s="39"/>
      <c r="J144" s="22" t="str">
        <f t="shared" si="8"/>
        <v/>
      </c>
      <c r="K144" s="30" t="str">
        <f t="shared" si="9"/>
        <v>SELECT STATUS</v>
      </c>
      <c r="L144" s="40"/>
    </row>
    <row r="145" spans="1:12">
      <c r="A145" s="20" t="s">
        <v>487</v>
      </c>
      <c r="B145" s="21" t="s">
        <v>73</v>
      </c>
      <c r="C145" s="27" t="s">
        <v>21</v>
      </c>
      <c r="D145" s="27" t="s">
        <v>467</v>
      </c>
      <c r="E145" s="27" t="s">
        <v>75</v>
      </c>
      <c r="F145" s="27" t="s">
        <v>488</v>
      </c>
      <c r="G145" s="38"/>
      <c r="H145" s="39"/>
      <c r="I145" s="39"/>
      <c r="J145" s="22" t="str">
        <f t="shared" si="8"/>
        <v/>
      </c>
      <c r="K145" s="30" t="str">
        <f t="shared" si="9"/>
        <v>SELECT STATUS</v>
      </c>
      <c r="L145" s="40"/>
    </row>
    <row r="146" spans="1:12" ht="42.75">
      <c r="A146" s="20" t="s">
        <v>489</v>
      </c>
      <c r="B146" s="21" t="s">
        <v>73</v>
      </c>
      <c r="C146" s="27" t="s">
        <v>21</v>
      </c>
      <c r="D146" s="27" t="s">
        <v>467</v>
      </c>
      <c r="E146" s="27" t="s">
        <v>75</v>
      </c>
      <c r="F146" s="27" t="s">
        <v>490</v>
      </c>
      <c r="G146" s="38"/>
      <c r="H146" s="39"/>
      <c r="I146" s="39"/>
      <c r="J146" s="22" t="str">
        <f t="shared" si="8"/>
        <v/>
      </c>
      <c r="K146" s="30" t="str">
        <f t="shared" si="9"/>
        <v>SELECT STATUS</v>
      </c>
      <c r="L146" s="40"/>
    </row>
    <row r="147" spans="1:12" ht="42.75">
      <c r="A147" s="20" t="s">
        <v>491</v>
      </c>
      <c r="B147" s="21" t="s">
        <v>73</v>
      </c>
      <c r="C147" s="27" t="s">
        <v>21</v>
      </c>
      <c r="D147" s="27" t="s">
        <v>467</v>
      </c>
      <c r="E147" s="27" t="s">
        <v>75</v>
      </c>
      <c r="F147" s="27" t="s">
        <v>492</v>
      </c>
      <c r="G147" s="38"/>
      <c r="H147" s="39"/>
      <c r="I147" s="39"/>
      <c r="J147" s="22" t="str">
        <f t="shared" si="8"/>
        <v/>
      </c>
      <c r="K147" s="30" t="str">
        <f t="shared" si="9"/>
        <v>SELECT STATUS</v>
      </c>
      <c r="L147" s="40"/>
    </row>
    <row r="148" spans="1:12" ht="42.75">
      <c r="A148" s="20" t="s">
        <v>493</v>
      </c>
      <c r="B148" s="21" t="s">
        <v>73</v>
      </c>
      <c r="C148" s="27" t="s">
        <v>21</v>
      </c>
      <c r="D148" s="27" t="s">
        <v>467</v>
      </c>
      <c r="E148" s="27" t="s">
        <v>75</v>
      </c>
      <c r="F148" s="27" t="s">
        <v>494</v>
      </c>
      <c r="G148" s="38"/>
      <c r="H148" s="39"/>
      <c r="I148" s="39"/>
      <c r="J148" s="22" t="str">
        <f t="shared" si="8"/>
        <v/>
      </c>
      <c r="K148" s="30" t="str">
        <f t="shared" si="9"/>
        <v>SELECT STATUS</v>
      </c>
      <c r="L148" s="40"/>
    </row>
    <row r="149" spans="1:12">
      <c r="A149" s="20" t="s">
        <v>495</v>
      </c>
      <c r="B149" s="21" t="s">
        <v>73</v>
      </c>
      <c r="C149" s="27" t="s">
        <v>21</v>
      </c>
      <c r="D149" s="27" t="s">
        <v>467</v>
      </c>
      <c r="E149" s="27" t="s">
        <v>75</v>
      </c>
      <c r="F149" s="27" t="s">
        <v>496</v>
      </c>
      <c r="G149" s="38"/>
      <c r="H149" s="39"/>
      <c r="I149" s="39"/>
      <c r="J149" s="22" t="str">
        <f t="shared" si="8"/>
        <v/>
      </c>
      <c r="K149" s="30" t="str">
        <f t="shared" si="9"/>
        <v>SELECT STATUS</v>
      </c>
      <c r="L149" s="40"/>
    </row>
    <row r="150" spans="1:12">
      <c r="A150" s="20" t="s">
        <v>497</v>
      </c>
      <c r="B150" s="21" t="s">
        <v>73</v>
      </c>
      <c r="C150" s="27" t="s">
        <v>21</v>
      </c>
      <c r="D150" s="27" t="s">
        <v>467</v>
      </c>
      <c r="E150" s="27" t="s">
        <v>75</v>
      </c>
      <c r="F150" s="27" t="s">
        <v>498</v>
      </c>
      <c r="G150" s="38"/>
      <c r="H150" s="39"/>
      <c r="I150" s="39"/>
      <c r="J150" s="22" t="str">
        <f t="shared" si="8"/>
        <v/>
      </c>
      <c r="K150" s="30" t="str">
        <f t="shared" si="9"/>
        <v>SELECT STATUS</v>
      </c>
      <c r="L150" s="40"/>
    </row>
    <row r="151" spans="1:12">
      <c r="A151" s="20" t="s">
        <v>499</v>
      </c>
      <c r="B151" s="21" t="s">
        <v>73</v>
      </c>
      <c r="C151" s="27" t="s">
        <v>21</v>
      </c>
      <c r="D151" s="27" t="s">
        <v>467</v>
      </c>
      <c r="E151" s="27" t="s">
        <v>75</v>
      </c>
      <c r="F151" s="27" t="s">
        <v>500</v>
      </c>
      <c r="G151" s="38"/>
      <c r="H151" s="39"/>
      <c r="I151" s="39"/>
      <c r="J151" s="22" t="str">
        <f t="shared" si="8"/>
        <v/>
      </c>
      <c r="K151" s="30" t="str">
        <f t="shared" si="9"/>
        <v>SELECT STATUS</v>
      </c>
      <c r="L151" s="40"/>
    </row>
    <row r="152" spans="1:12">
      <c r="A152" s="20" t="s">
        <v>501</v>
      </c>
      <c r="B152" s="21" t="s">
        <v>73</v>
      </c>
      <c r="C152" s="27" t="s">
        <v>21</v>
      </c>
      <c r="D152" s="27" t="s">
        <v>467</v>
      </c>
      <c r="E152" s="27" t="s">
        <v>75</v>
      </c>
      <c r="F152" s="27" t="s">
        <v>502</v>
      </c>
      <c r="G152" s="38"/>
      <c r="H152" s="39"/>
      <c r="I152" s="39"/>
      <c r="J152" s="22" t="str">
        <f t="shared" si="8"/>
        <v/>
      </c>
      <c r="K152" s="30" t="str">
        <f t="shared" si="9"/>
        <v>SELECT STATUS</v>
      </c>
      <c r="L152" s="40"/>
    </row>
    <row r="153" spans="1:12">
      <c r="A153" s="20" t="s">
        <v>503</v>
      </c>
      <c r="B153" s="21" t="s">
        <v>73</v>
      </c>
      <c r="C153" s="27" t="s">
        <v>21</v>
      </c>
      <c r="D153" s="27" t="s">
        <v>467</v>
      </c>
      <c r="E153" s="27" t="s">
        <v>75</v>
      </c>
      <c r="F153" s="27" t="s">
        <v>504</v>
      </c>
      <c r="G153" s="38"/>
      <c r="H153" s="39"/>
      <c r="I153" s="39"/>
      <c r="J153" s="22" t="str">
        <f t="shared" si="8"/>
        <v/>
      </c>
      <c r="K153" s="30" t="str">
        <f t="shared" si="9"/>
        <v>SELECT STATUS</v>
      </c>
      <c r="L153" s="40"/>
    </row>
    <row r="154" spans="1:12">
      <c r="A154" s="20" t="s">
        <v>505</v>
      </c>
      <c r="B154" s="21" t="s">
        <v>73</v>
      </c>
      <c r="C154" s="27" t="s">
        <v>21</v>
      </c>
      <c r="D154" s="27" t="s">
        <v>467</v>
      </c>
      <c r="E154" s="27" t="s">
        <v>75</v>
      </c>
      <c r="F154" s="27" t="s">
        <v>506</v>
      </c>
      <c r="G154" s="38"/>
      <c r="H154" s="39"/>
      <c r="I154" s="39"/>
      <c r="J154" s="22" t="str">
        <f t="shared" si="8"/>
        <v/>
      </c>
      <c r="K154" s="30" t="str">
        <f t="shared" si="9"/>
        <v>SELECT STATUS</v>
      </c>
      <c r="L154" s="40"/>
    </row>
    <row r="155" spans="1:12">
      <c r="A155" s="20" t="s">
        <v>507</v>
      </c>
      <c r="B155" s="21" t="s">
        <v>73</v>
      </c>
      <c r="C155" s="27" t="s">
        <v>21</v>
      </c>
      <c r="D155" s="27" t="s">
        <v>467</v>
      </c>
      <c r="E155" s="27" t="s">
        <v>75</v>
      </c>
      <c r="F155" s="27" t="s">
        <v>508</v>
      </c>
      <c r="G155" s="38"/>
      <c r="H155" s="39"/>
      <c r="I155" s="39"/>
      <c r="J155" s="22" t="str">
        <f t="shared" si="8"/>
        <v/>
      </c>
      <c r="K155" s="30" t="str">
        <f t="shared" si="9"/>
        <v>SELECT STATUS</v>
      </c>
      <c r="L155" s="40"/>
    </row>
    <row r="156" spans="1:12">
      <c r="A156" s="23" t="s">
        <v>509</v>
      </c>
      <c r="B156" s="24" t="s">
        <v>73</v>
      </c>
      <c r="C156" s="28" t="s">
        <v>21</v>
      </c>
      <c r="D156" s="28" t="s">
        <v>467</v>
      </c>
      <c r="E156" s="28" t="s">
        <v>75</v>
      </c>
      <c r="F156" s="28" t="s">
        <v>510</v>
      </c>
      <c r="G156" s="41"/>
      <c r="H156" s="42"/>
      <c r="I156" s="42"/>
      <c r="J156" s="25" t="str">
        <f t="shared" si="8"/>
        <v/>
      </c>
      <c r="K156" s="31" t="str">
        <f t="shared" si="9"/>
        <v>SELECT STATUS</v>
      </c>
      <c r="L156" s="43"/>
    </row>
    <row r="157" spans="1:12" ht="69.95" customHeight="1">
      <c r="A157" s="23" t="s">
        <v>555</v>
      </c>
      <c r="B157" s="24" t="s">
        <v>556</v>
      </c>
      <c r="C157" s="28" t="s">
        <v>557</v>
      </c>
      <c r="D157" s="28" t="s">
        <v>558</v>
      </c>
      <c r="E157" s="28" t="s">
        <v>559</v>
      </c>
      <c r="F157" s="28" t="s">
        <v>560</v>
      </c>
      <c r="G157" s="41"/>
      <c r="H157" s="42"/>
      <c r="I157" s="42"/>
      <c r="J157" s="25" t="str">
        <f t="shared" ref="J157:J195" si="10">IF(G157="Bid",IF(COUNT(H157:I157)&lt;2,"",H157+I157),"")</f>
        <v/>
      </c>
      <c r="K157" s="31" t="str">
        <f t="shared" ref="K157:K195" si="11">IF(G157="","SELECT STATUS",IF(G157="No Bid","NO BID",IF(COUNT(H157:I157)&lt;2,"INCOMPLETE","COMPLETE")))</f>
        <v>SELECT STATUS</v>
      </c>
      <c r="L157" s="43"/>
    </row>
    <row r="158" spans="1:12" ht="69.95" customHeight="1">
      <c r="A158" s="23" t="s">
        <v>561</v>
      </c>
      <c r="B158" s="24" t="s">
        <v>562</v>
      </c>
      <c r="C158" s="28" t="s">
        <v>557</v>
      </c>
      <c r="D158" s="28" t="s">
        <v>558</v>
      </c>
      <c r="E158" s="28" t="s">
        <v>559</v>
      </c>
      <c r="F158" s="28" t="s">
        <v>563</v>
      </c>
      <c r="G158" s="41"/>
      <c r="H158" s="42"/>
      <c r="I158" s="42"/>
      <c r="J158" s="25" t="str">
        <f t="shared" si="10"/>
        <v/>
      </c>
      <c r="K158" s="31" t="str">
        <f t="shared" si="11"/>
        <v>SELECT STATUS</v>
      </c>
      <c r="L158" s="43"/>
    </row>
    <row r="159" spans="1:12" ht="69.95" customHeight="1">
      <c r="A159" s="23" t="s">
        <v>564</v>
      </c>
      <c r="B159" s="24" t="s">
        <v>565</v>
      </c>
      <c r="C159" s="28" t="s">
        <v>557</v>
      </c>
      <c r="D159" s="28" t="s">
        <v>558</v>
      </c>
      <c r="E159" s="28" t="s">
        <v>559</v>
      </c>
      <c r="F159" s="28" t="s">
        <v>566</v>
      </c>
      <c r="G159" s="41"/>
      <c r="H159" s="42"/>
      <c r="I159" s="42"/>
      <c r="J159" s="25" t="str">
        <f t="shared" si="10"/>
        <v/>
      </c>
      <c r="K159" s="31" t="str">
        <f t="shared" si="11"/>
        <v>SELECT STATUS</v>
      </c>
      <c r="L159" s="43"/>
    </row>
    <row r="160" spans="1:12" ht="69.95" customHeight="1">
      <c r="A160" s="23" t="s">
        <v>567</v>
      </c>
      <c r="B160" s="24" t="s">
        <v>568</v>
      </c>
      <c r="C160" s="28" t="s">
        <v>557</v>
      </c>
      <c r="D160" s="28" t="s">
        <v>558</v>
      </c>
      <c r="E160" s="28" t="s">
        <v>559</v>
      </c>
      <c r="F160" s="28" t="s">
        <v>569</v>
      </c>
      <c r="G160" s="41"/>
      <c r="H160" s="42"/>
      <c r="I160" s="42"/>
      <c r="J160" s="25" t="str">
        <f t="shared" si="10"/>
        <v/>
      </c>
      <c r="K160" s="31" t="str">
        <f t="shared" si="11"/>
        <v>SELECT STATUS</v>
      </c>
      <c r="L160" s="43"/>
    </row>
    <row r="161" spans="1:12" ht="69.95" customHeight="1">
      <c r="A161" s="23" t="s">
        <v>570</v>
      </c>
      <c r="B161" s="24" t="s">
        <v>571</v>
      </c>
      <c r="C161" s="28" t="s">
        <v>557</v>
      </c>
      <c r="D161" s="28" t="s">
        <v>558</v>
      </c>
      <c r="E161" s="28" t="s">
        <v>559</v>
      </c>
      <c r="F161" s="28" t="s">
        <v>572</v>
      </c>
      <c r="G161" s="41"/>
      <c r="H161" s="42"/>
      <c r="I161" s="42"/>
      <c r="J161" s="25" t="str">
        <f t="shared" si="10"/>
        <v/>
      </c>
      <c r="K161" s="31" t="str">
        <f t="shared" si="11"/>
        <v>SELECT STATUS</v>
      </c>
      <c r="L161" s="43"/>
    </row>
    <row r="162" spans="1:12" ht="69.95" customHeight="1">
      <c r="A162" s="23" t="s">
        <v>573</v>
      </c>
      <c r="B162" s="24" t="s">
        <v>574</v>
      </c>
      <c r="C162" s="28" t="s">
        <v>557</v>
      </c>
      <c r="D162" s="28" t="s">
        <v>558</v>
      </c>
      <c r="E162" s="28" t="s">
        <v>559</v>
      </c>
      <c r="F162" s="28" t="s">
        <v>575</v>
      </c>
      <c r="G162" s="41"/>
      <c r="H162" s="42"/>
      <c r="I162" s="42"/>
      <c r="J162" s="25" t="str">
        <f t="shared" si="10"/>
        <v/>
      </c>
      <c r="K162" s="31" t="str">
        <f t="shared" si="11"/>
        <v>SELECT STATUS</v>
      </c>
      <c r="L162" s="43"/>
    </row>
    <row r="163" spans="1:12" ht="69.95" customHeight="1">
      <c r="A163" s="23" t="s">
        <v>576</v>
      </c>
      <c r="B163" s="24" t="s">
        <v>577</v>
      </c>
      <c r="C163" s="28" t="s">
        <v>557</v>
      </c>
      <c r="D163" s="28" t="s">
        <v>558</v>
      </c>
      <c r="E163" s="28" t="s">
        <v>559</v>
      </c>
      <c r="F163" s="28" t="s">
        <v>578</v>
      </c>
      <c r="G163" s="41"/>
      <c r="H163" s="42"/>
      <c r="I163" s="42"/>
      <c r="J163" s="25" t="str">
        <f t="shared" si="10"/>
        <v/>
      </c>
      <c r="K163" s="31" t="str">
        <f t="shared" si="11"/>
        <v>SELECT STATUS</v>
      </c>
      <c r="L163" s="43"/>
    </row>
    <row r="164" spans="1:12" ht="69.95" customHeight="1">
      <c r="A164" s="23" t="s">
        <v>579</v>
      </c>
      <c r="B164" s="24" t="s">
        <v>580</v>
      </c>
      <c r="C164" s="28" t="s">
        <v>557</v>
      </c>
      <c r="D164" s="28" t="s">
        <v>558</v>
      </c>
      <c r="E164" s="28" t="s">
        <v>559</v>
      </c>
      <c r="F164" s="28" t="s">
        <v>581</v>
      </c>
      <c r="G164" s="41"/>
      <c r="H164" s="42"/>
      <c r="I164" s="42"/>
      <c r="J164" s="25" t="str">
        <f t="shared" si="10"/>
        <v/>
      </c>
      <c r="K164" s="31" t="str">
        <f t="shared" si="11"/>
        <v>SELECT STATUS</v>
      </c>
      <c r="L164" s="43"/>
    </row>
    <row r="165" spans="1:12" ht="69.95" customHeight="1">
      <c r="A165" s="23" t="s">
        <v>582</v>
      </c>
      <c r="B165" s="24" t="s">
        <v>583</v>
      </c>
      <c r="C165" s="28" t="s">
        <v>557</v>
      </c>
      <c r="D165" s="28" t="s">
        <v>558</v>
      </c>
      <c r="E165" s="28" t="s">
        <v>559</v>
      </c>
      <c r="F165" s="28" t="s">
        <v>584</v>
      </c>
      <c r="G165" s="41"/>
      <c r="H165" s="42"/>
      <c r="I165" s="42"/>
      <c r="J165" s="25" t="str">
        <f t="shared" si="10"/>
        <v/>
      </c>
      <c r="K165" s="31" t="str">
        <f t="shared" si="11"/>
        <v>SELECT STATUS</v>
      </c>
      <c r="L165" s="43"/>
    </row>
    <row r="166" spans="1:12" ht="69.95" customHeight="1">
      <c r="A166" s="23" t="s">
        <v>585</v>
      </c>
      <c r="B166" s="24" t="s">
        <v>586</v>
      </c>
      <c r="C166" s="28" t="s">
        <v>557</v>
      </c>
      <c r="D166" s="28" t="s">
        <v>558</v>
      </c>
      <c r="E166" s="28" t="s">
        <v>559</v>
      </c>
      <c r="F166" s="28" t="s">
        <v>587</v>
      </c>
      <c r="G166" s="41"/>
      <c r="H166" s="42"/>
      <c r="I166" s="42"/>
      <c r="J166" s="25" t="str">
        <f t="shared" si="10"/>
        <v/>
      </c>
      <c r="K166" s="31" t="str">
        <f t="shared" si="11"/>
        <v>SELECT STATUS</v>
      </c>
      <c r="L166" s="43"/>
    </row>
    <row r="167" spans="1:12" ht="69.95" customHeight="1">
      <c r="A167" s="23" t="s">
        <v>588</v>
      </c>
      <c r="B167" s="24" t="s">
        <v>589</v>
      </c>
      <c r="C167" s="28" t="s">
        <v>557</v>
      </c>
      <c r="D167" s="28" t="s">
        <v>558</v>
      </c>
      <c r="E167" s="28" t="s">
        <v>559</v>
      </c>
      <c r="F167" s="28" t="s">
        <v>590</v>
      </c>
      <c r="G167" s="41"/>
      <c r="H167" s="42"/>
      <c r="I167" s="42"/>
      <c r="J167" s="25" t="str">
        <f t="shared" si="10"/>
        <v/>
      </c>
      <c r="K167" s="31" t="str">
        <f t="shared" si="11"/>
        <v>SELECT STATUS</v>
      </c>
      <c r="L167" s="43"/>
    </row>
    <row r="168" spans="1:12" ht="69.95" customHeight="1">
      <c r="A168" s="23" t="s">
        <v>591</v>
      </c>
      <c r="B168" s="24" t="s">
        <v>592</v>
      </c>
      <c r="C168" s="28" t="s">
        <v>557</v>
      </c>
      <c r="D168" s="28" t="s">
        <v>558</v>
      </c>
      <c r="E168" s="28" t="s">
        <v>559</v>
      </c>
      <c r="F168" s="28" t="s">
        <v>593</v>
      </c>
      <c r="G168" s="41"/>
      <c r="H168" s="42"/>
      <c r="I168" s="42"/>
      <c r="J168" s="25" t="str">
        <f t="shared" si="10"/>
        <v/>
      </c>
      <c r="K168" s="31" t="str">
        <f t="shared" si="11"/>
        <v>SELECT STATUS</v>
      </c>
      <c r="L168" s="43"/>
    </row>
    <row r="169" spans="1:12" ht="69.95" customHeight="1">
      <c r="A169" s="23" t="s">
        <v>594</v>
      </c>
      <c r="B169" s="24" t="s">
        <v>595</v>
      </c>
      <c r="C169" s="28" t="s">
        <v>557</v>
      </c>
      <c r="D169" s="28" t="s">
        <v>558</v>
      </c>
      <c r="E169" s="28" t="s">
        <v>559</v>
      </c>
      <c r="F169" s="28" t="s">
        <v>596</v>
      </c>
      <c r="G169" s="41"/>
      <c r="H169" s="42"/>
      <c r="I169" s="42"/>
      <c r="J169" s="25" t="str">
        <f t="shared" si="10"/>
        <v/>
      </c>
      <c r="K169" s="31" t="str">
        <f t="shared" si="11"/>
        <v>SELECT STATUS</v>
      </c>
      <c r="L169" s="43"/>
    </row>
    <row r="170" spans="1:12" ht="69.95" customHeight="1">
      <c r="A170" s="23" t="s">
        <v>597</v>
      </c>
      <c r="B170" s="24" t="s">
        <v>598</v>
      </c>
      <c r="C170" s="28" t="s">
        <v>557</v>
      </c>
      <c r="D170" s="28" t="s">
        <v>558</v>
      </c>
      <c r="E170" s="28" t="s">
        <v>559</v>
      </c>
      <c r="F170" s="28" t="s">
        <v>599</v>
      </c>
      <c r="G170" s="41"/>
      <c r="H170" s="42"/>
      <c r="I170" s="42"/>
      <c r="J170" s="25" t="str">
        <f t="shared" si="10"/>
        <v/>
      </c>
      <c r="K170" s="31" t="str">
        <f t="shared" si="11"/>
        <v>SELECT STATUS</v>
      </c>
      <c r="L170" s="43"/>
    </row>
    <row r="171" spans="1:12" ht="69.95" customHeight="1">
      <c r="A171" s="23" t="s">
        <v>600</v>
      </c>
      <c r="B171" s="24" t="s">
        <v>601</v>
      </c>
      <c r="C171" s="28" t="s">
        <v>557</v>
      </c>
      <c r="D171" s="28" t="s">
        <v>558</v>
      </c>
      <c r="E171" s="28" t="s">
        <v>559</v>
      </c>
      <c r="F171" s="28" t="s">
        <v>602</v>
      </c>
      <c r="G171" s="41"/>
      <c r="H171" s="42"/>
      <c r="I171" s="42"/>
      <c r="J171" s="25" t="str">
        <f t="shared" si="10"/>
        <v/>
      </c>
      <c r="K171" s="31" t="str">
        <f t="shared" si="11"/>
        <v>SELECT STATUS</v>
      </c>
      <c r="L171" s="43"/>
    </row>
    <row r="172" spans="1:12" ht="69.95" customHeight="1">
      <c r="A172" s="23" t="s">
        <v>603</v>
      </c>
      <c r="B172" s="24" t="s">
        <v>604</v>
      </c>
      <c r="C172" s="28" t="s">
        <v>557</v>
      </c>
      <c r="D172" s="28" t="s">
        <v>605</v>
      </c>
      <c r="E172" s="28" t="s">
        <v>559</v>
      </c>
      <c r="F172" s="28" t="s">
        <v>606</v>
      </c>
      <c r="G172" s="41"/>
      <c r="H172" s="42"/>
      <c r="I172" s="42"/>
      <c r="J172" s="25" t="str">
        <f t="shared" si="10"/>
        <v/>
      </c>
      <c r="K172" s="31" t="str">
        <f t="shared" si="11"/>
        <v>SELECT STATUS</v>
      </c>
      <c r="L172" s="43"/>
    </row>
    <row r="173" spans="1:12" ht="69.95" customHeight="1">
      <c r="A173" s="23" t="s">
        <v>607</v>
      </c>
      <c r="B173" s="24" t="s">
        <v>608</v>
      </c>
      <c r="C173" s="28" t="s">
        <v>557</v>
      </c>
      <c r="D173" s="28" t="s">
        <v>605</v>
      </c>
      <c r="E173" s="28" t="s">
        <v>559</v>
      </c>
      <c r="F173" s="28" t="s">
        <v>609</v>
      </c>
      <c r="G173" s="41"/>
      <c r="H173" s="42"/>
      <c r="I173" s="42"/>
      <c r="J173" s="25" t="str">
        <f t="shared" si="10"/>
        <v/>
      </c>
      <c r="K173" s="31" t="str">
        <f t="shared" si="11"/>
        <v>SELECT STATUS</v>
      </c>
      <c r="L173" s="43"/>
    </row>
    <row r="174" spans="1:12" ht="69.95" customHeight="1">
      <c r="A174" s="23" t="s">
        <v>610</v>
      </c>
      <c r="B174" s="24" t="s">
        <v>611</v>
      </c>
      <c r="C174" s="28" t="s">
        <v>557</v>
      </c>
      <c r="D174" s="28" t="s">
        <v>605</v>
      </c>
      <c r="E174" s="28" t="s">
        <v>559</v>
      </c>
      <c r="F174" s="28" t="s">
        <v>612</v>
      </c>
      <c r="G174" s="41"/>
      <c r="H174" s="42"/>
      <c r="I174" s="42"/>
      <c r="J174" s="25" t="str">
        <f t="shared" si="10"/>
        <v/>
      </c>
      <c r="K174" s="31" t="str">
        <f t="shared" si="11"/>
        <v>SELECT STATUS</v>
      </c>
      <c r="L174" s="43"/>
    </row>
    <row r="175" spans="1:12" ht="69.95" customHeight="1">
      <c r="A175" s="23" t="s">
        <v>613</v>
      </c>
      <c r="B175" s="24" t="s">
        <v>614</v>
      </c>
      <c r="C175" s="28" t="s">
        <v>557</v>
      </c>
      <c r="D175" s="28" t="s">
        <v>605</v>
      </c>
      <c r="E175" s="28" t="s">
        <v>559</v>
      </c>
      <c r="F175" s="28" t="s">
        <v>615</v>
      </c>
      <c r="G175" s="41"/>
      <c r="H175" s="42"/>
      <c r="I175" s="42"/>
      <c r="J175" s="25" t="str">
        <f t="shared" si="10"/>
        <v/>
      </c>
      <c r="K175" s="31" t="str">
        <f t="shared" si="11"/>
        <v>SELECT STATUS</v>
      </c>
      <c r="L175" s="43"/>
    </row>
    <row r="176" spans="1:12" ht="69.95" customHeight="1">
      <c r="A176" s="23" t="s">
        <v>616</v>
      </c>
      <c r="B176" s="24" t="s">
        <v>617</v>
      </c>
      <c r="C176" s="28" t="s">
        <v>557</v>
      </c>
      <c r="D176" s="28" t="s">
        <v>618</v>
      </c>
      <c r="E176" s="28" t="s">
        <v>559</v>
      </c>
      <c r="F176" s="28" t="s">
        <v>619</v>
      </c>
      <c r="G176" s="41"/>
      <c r="H176" s="42"/>
      <c r="I176" s="42"/>
      <c r="J176" s="25" t="str">
        <f t="shared" si="10"/>
        <v/>
      </c>
      <c r="K176" s="31" t="str">
        <f t="shared" si="11"/>
        <v>SELECT STATUS</v>
      </c>
      <c r="L176" s="43"/>
    </row>
    <row r="177" spans="1:12" ht="69.95" customHeight="1">
      <c r="A177" s="23" t="s">
        <v>620</v>
      </c>
      <c r="B177" s="24" t="s">
        <v>621</v>
      </c>
      <c r="C177" s="28" t="s">
        <v>557</v>
      </c>
      <c r="D177" s="28" t="s">
        <v>618</v>
      </c>
      <c r="E177" s="28" t="s">
        <v>559</v>
      </c>
      <c r="F177" s="28" t="s">
        <v>622</v>
      </c>
      <c r="G177" s="41"/>
      <c r="H177" s="42"/>
      <c r="I177" s="42"/>
      <c r="J177" s="25" t="str">
        <f t="shared" si="10"/>
        <v/>
      </c>
      <c r="K177" s="31" t="str">
        <f t="shared" si="11"/>
        <v>SELECT STATUS</v>
      </c>
      <c r="L177" s="43"/>
    </row>
    <row r="178" spans="1:12" ht="69.95" customHeight="1">
      <c r="A178" s="23" t="s">
        <v>623</v>
      </c>
      <c r="B178" s="24" t="s">
        <v>624</v>
      </c>
      <c r="C178" s="28" t="s">
        <v>557</v>
      </c>
      <c r="D178" s="28" t="s">
        <v>618</v>
      </c>
      <c r="E178" s="28" t="s">
        <v>559</v>
      </c>
      <c r="F178" s="28" t="s">
        <v>625</v>
      </c>
      <c r="G178" s="41"/>
      <c r="H178" s="42"/>
      <c r="I178" s="42"/>
      <c r="J178" s="25" t="str">
        <f t="shared" si="10"/>
        <v/>
      </c>
      <c r="K178" s="31" t="str">
        <f t="shared" si="11"/>
        <v>SELECT STATUS</v>
      </c>
      <c r="L178" s="43"/>
    </row>
    <row r="179" spans="1:12" ht="69.95" customHeight="1">
      <c r="A179" s="23" t="s">
        <v>626</v>
      </c>
      <c r="B179" s="24" t="s">
        <v>627</v>
      </c>
      <c r="C179" s="28" t="s">
        <v>557</v>
      </c>
      <c r="D179" s="28" t="s">
        <v>618</v>
      </c>
      <c r="E179" s="28" t="s">
        <v>559</v>
      </c>
      <c r="F179" s="28" t="s">
        <v>628</v>
      </c>
      <c r="G179" s="41"/>
      <c r="H179" s="42"/>
      <c r="I179" s="42"/>
      <c r="J179" s="25" t="str">
        <f t="shared" si="10"/>
        <v/>
      </c>
      <c r="K179" s="31" t="str">
        <f t="shared" si="11"/>
        <v>SELECT STATUS</v>
      </c>
      <c r="L179" s="43"/>
    </row>
    <row r="180" spans="1:12" ht="69.95" customHeight="1">
      <c r="A180" s="23" t="s">
        <v>629</v>
      </c>
      <c r="B180" s="24" t="s">
        <v>630</v>
      </c>
      <c r="C180" s="28" t="s">
        <v>557</v>
      </c>
      <c r="D180" s="28" t="s">
        <v>631</v>
      </c>
      <c r="E180" s="28" t="s">
        <v>559</v>
      </c>
      <c r="F180" s="28" t="s">
        <v>632</v>
      </c>
      <c r="G180" s="41"/>
      <c r="H180" s="42"/>
      <c r="I180" s="42"/>
      <c r="J180" s="25" t="str">
        <f t="shared" si="10"/>
        <v/>
      </c>
      <c r="K180" s="31" t="str">
        <f t="shared" si="11"/>
        <v>SELECT STATUS</v>
      </c>
      <c r="L180" s="43"/>
    </row>
    <row r="181" spans="1:12" ht="69.95" customHeight="1">
      <c r="A181" s="23" t="s">
        <v>633</v>
      </c>
      <c r="B181" s="24" t="s">
        <v>634</v>
      </c>
      <c r="C181" s="28" t="s">
        <v>557</v>
      </c>
      <c r="D181" s="28" t="s">
        <v>631</v>
      </c>
      <c r="E181" s="28" t="s">
        <v>559</v>
      </c>
      <c r="F181" s="28" t="s">
        <v>635</v>
      </c>
      <c r="G181" s="41"/>
      <c r="H181" s="42"/>
      <c r="I181" s="42"/>
      <c r="J181" s="25" t="str">
        <f t="shared" si="10"/>
        <v/>
      </c>
      <c r="K181" s="31" t="str">
        <f t="shared" si="11"/>
        <v>SELECT STATUS</v>
      </c>
      <c r="L181" s="43"/>
    </row>
    <row r="182" spans="1:12" ht="69.95" customHeight="1">
      <c r="A182" s="23" t="s">
        <v>636</v>
      </c>
      <c r="B182" s="24" t="s">
        <v>637</v>
      </c>
      <c r="C182" s="28" t="s">
        <v>557</v>
      </c>
      <c r="D182" s="28" t="s">
        <v>631</v>
      </c>
      <c r="E182" s="28" t="s">
        <v>559</v>
      </c>
      <c r="F182" s="28" t="s">
        <v>638</v>
      </c>
      <c r="G182" s="41"/>
      <c r="H182" s="42"/>
      <c r="I182" s="42"/>
      <c r="J182" s="25" t="str">
        <f t="shared" si="10"/>
        <v/>
      </c>
      <c r="K182" s="31" t="str">
        <f t="shared" si="11"/>
        <v>SELECT STATUS</v>
      </c>
      <c r="L182" s="43"/>
    </row>
    <row r="183" spans="1:12" ht="69.95" customHeight="1">
      <c r="A183" s="23" t="s">
        <v>639</v>
      </c>
      <c r="B183" s="24" t="s">
        <v>640</v>
      </c>
      <c r="C183" s="28" t="s">
        <v>557</v>
      </c>
      <c r="D183" s="28" t="s">
        <v>631</v>
      </c>
      <c r="E183" s="28" t="s">
        <v>559</v>
      </c>
      <c r="F183" s="28" t="s">
        <v>641</v>
      </c>
      <c r="G183" s="41"/>
      <c r="H183" s="42"/>
      <c r="I183" s="42"/>
      <c r="J183" s="25" t="str">
        <f t="shared" si="10"/>
        <v/>
      </c>
      <c r="K183" s="31" t="str">
        <f t="shared" si="11"/>
        <v>SELECT STATUS</v>
      </c>
      <c r="L183" s="43"/>
    </row>
    <row r="184" spans="1:12" ht="69.95" customHeight="1">
      <c r="A184" s="23" t="s">
        <v>642</v>
      </c>
      <c r="B184" s="24" t="s">
        <v>643</v>
      </c>
      <c r="C184" s="28" t="s">
        <v>557</v>
      </c>
      <c r="D184" s="28" t="s">
        <v>631</v>
      </c>
      <c r="E184" s="28" t="s">
        <v>559</v>
      </c>
      <c r="F184" s="28" t="s">
        <v>644</v>
      </c>
      <c r="G184" s="41"/>
      <c r="H184" s="42"/>
      <c r="I184" s="42"/>
      <c r="J184" s="25" t="str">
        <f t="shared" si="10"/>
        <v/>
      </c>
      <c r="K184" s="31" t="str">
        <f t="shared" si="11"/>
        <v>SELECT STATUS</v>
      </c>
      <c r="L184" s="43"/>
    </row>
    <row r="185" spans="1:12" ht="69.95" customHeight="1">
      <c r="A185" s="23" t="s">
        <v>645</v>
      </c>
      <c r="B185" s="24" t="s">
        <v>646</v>
      </c>
      <c r="C185" s="28" t="s">
        <v>557</v>
      </c>
      <c r="D185" s="28" t="s">
        <v>631</v>
      </c>
      <c r="E185" s="28" t="s">
        <v>559</v>
      </c>
      <c r="F185" s="28" t="s">
        <v>647</v>
      </c>
      <c r="G185" s="41"/>
      <c r="H185" s="42"/>
      <c r="I185" s="42"/>
      <c r="J185" s="25" t="str">
        <f t="shared" si="10"/>
        <v/>
      </c>
      <c r="K185" s="31" t="str">
        <f t="shared" si="11"/>
        <v>SELECT STATUS</v>
      </c>
      <c r="L185" s="43"/>
    </row>
    <row r="186" spans="1:12" ht="69.95" customHeight="1">
      <c r="A186" s="23" t="s">
        <v>648</v>
      </c>
      <c r="B186" s="24" t="s">
        <v>649</v>
      </c>
      <c r="C186" s="28" t="s">
        <v>557</v>
      </c>
      <c r="D186" s="28" t="s">
        <v>650</v>
      </c>
      <c r="E186" s="28" t="s">
        <v>559</v>
      </c>
      <c r="F186" s="28" t="s">
        <v>651</v>
      </c>
      <c r="G186" s="41"/>
      <c r="H186" s="42"/>
      <c r="I186" s="42"/>
      <c r="J186" s="25" t="str">
        <f t="shared" si="10"/>
        <v/>
      </c>
      <c r="K186" s="31" t="str">
        <f t="shared" si="11"/>
        <v>SELECT STATUS</v>
      </c>
      <c r="L186" s="43"/>
    </row>
    <row r="187" spans="1:12" ht="69.95" customHeight="1">
      <c r="A187" s="23" t="s">
        <v>652</v>
      </c>
      <c r="B187" s="24" t="s">
        <v>653</v>
      </c>
      <c r="C187" s="28" t="s">
        <v>557</v>
      </c>
      <c r="D187" s="28" t="s">
        <v>650</v>
      </c>
      <c r="E187" s="28" t="s">
        <v>559</v>
      </c>
      <c r="F187" s="28" t="s">
        <v>654</v>
      </c>
      <c r="G187" s="41"/>
      <c r="H187" s="42"/>
      <c r="I187" s="42"/>
      <c r="J187" s="25" t="str">
        <f t="shared" si="10"/>
        <v/>
      </c>
      <c r="K187" s="31" t="str">
        <f t="shared" si="11"/>
        <v>SELECT STATUS</v>
      </c>
      <c r="L187" s="43"/>
    </row>
    <row r="188" spans="1:12" ht="69.95" customHeight="1">
      <c r="A188" s="23" t="s">
        <v>655</v>
      </c>
      <c r="B188" s="24" t="s">
        <v>656</v>
      </c>
      <c r="C188" s="28" t="s">
        <v>557</v>
      </c>
      <c r="D188" s="28" t="s">
        <v>657</v>
      </c>
      <c r="E188" s="28" t="s">
        <v>559</v>
      </c>
      <c r="F188" s="28" t="s">
        <v>658</v>
      </c>
      <c r="G188" s="41"/>
      <c r="H188" s="42"/>
      <c r="I188" s="42"/>
      <c r="J188" s="25" t="str">
        <f t="shared" si="10"/>
        <v/>
      </c>
      <c r="K188" s="31" t="str">
        <f t="shared" si="11"/>
        <v>SELECT STATUS</v>
      </c>
      <c r="L188" s="43"/>
    </row>
    <row r="189" spans="1:12" ht="69.95" customHeight="1">
      <c r="A189" s="23" t="s">
        <v>659</v>
      </c>
      <c r="B189" s="24" t="s">
        <v>660</v>
      </c>
      <c r="C189" s="28" t="s">
        <v>557</v>
      </c>
      <c r="D189" s="28" t="s">
        <v>657</v>
      </c>
      <c r="E189" s="28" t="s">
        <v>559</v>
      </c>
      <c r="F189" s="28" t="s">
        <v>661</v>
      </c>
      <c r="G189" s="41"/>
      <c r="H189" s="42"/>
      <c r="I189" s="42"/>
      <c r="J189" s="25" t="str">
        <f t="shared" si="10"/>
        <v/>
      </c>
      <c r="K189" s="31" t="str">
        <f t="shared" si="11"/>
        <v>SELECT STATUS</v>
      </c>
      <c r="L189" s="43"/>
    </row>
    <row r="190" spans="1:12" ht="69.95" customHeight="1">
      <c r="A190" s="23" t="s">
        <v>662</v>
      </c>
      <c r="B190" s="24" t="s">
        <v>663</v>
      </c>
      <c r="C190" s="28" t="s">
        <v>557</v>
      </c>
      <c r="D190" s="28" t="s">
        <v>664</v>
      </c>
      <c r="E190" s="28" t="s">
        <v>665</v>
      </c>
      <c r="F190" s="28" t="s">
        <v>666</v>
      </c>
      <c r="G190" s="41"/>
      <c r="H190" s="42"/>
      <c r="I190" s="42"/>
      <c r="J190" s="25" t="str">
        <f t="shared" si="10"/>
        <v/>
      </c>
      <c r="K190" s="31" t="str">
        <f t="shared" si="11"/>
        <v>SELECT STATUS</v>
      </c>
      <c r="L190" s="43"/>
    </row>
    <row r="191" spans="1:12" ht="69.95" customHeight="1">
      <c r="A191" s="23" t="s">
        <v>667</v>
      </c>
      <c r="B191" s="24" t="s">
        <v>668</v>
      </c>
      <c r="C191" s="28" t="s">
        <v>557</v>
      </c>
      <c r="D191" s="28" t="s">
        <v>664</v>
      </c>
      <c r="E191" s="28" t="s">
        <v>665</v>
      </c>
      <c r="F191" s="28" t="s">
        <v>669</v>
      </c>
      <c r="G191" s="41"/>
      <c r="H191" s="42"/>
      <c r="I191" s="42"/>
      <c r="J191" s="25" t="str">
        <f t="shared" si="10"/>
        <v/>
      </c>
      <c r="K191" s="31" t="str">
        <f t="shared" si="11"/>
        <v>SELECT STATUS</v>
      </c>
      <c r="L191" s="43"/>
    </row>
    <row r="192" spans="1:12" ht="69.95" customHeight="1">
      <c r="A192" s="23" t="s">
        <v>670</v>
      </c>
      <c r="B192" s="24" t="s">
        <v>671</v>
      </c>
      <c r="C192" s="28" t="s">
        <v>557</v>
      </c>
      <c r="D192" s="28" t="s">
        <v>664</v>
      </c>
      <c r="E192" s="28" t="s">
        <v>665</v>
      </c>
      <c r="F192" s="28" t="s">
        <v>672</v>
      </c>
      <c r="G192" s="41"/>
      <c r="H192" s="42"/>
      <c r="I192" s="42"/>
      <c r="J192" s="25" t="str">
        <f t="shared" si="10"/>
        <v/>
      </c>
      <c r="K192" s="31" t="str">
        <f t="shared" si="11"/>
        <v>SELECT STATUS</v>
      </c>
      <c r="L192" s="43"/>
    </row>
    <row r="193" spans="1:12" ht="69.95" customHeight="1">
      <c r="A193" s="23" t="s">
        <v>673</v>
      </c>
      <c r="B193" s="24" t="s">
        <v>674</v>
      </c>
      <c r="C193" s="28" t="s">
        <v>557</v>
      </c>
      <c r="D193" s="28" t="s">
        <v>664</v>
      </c>
      <c r="E193" s="28" t="s">
        <v>665</v>
      </c>
      <c r="F193" s="28" t="s">
        <v>675</v>
      </c>
      <c r="G193" s="41"/>
      <c r="H193" s="42"/>
      <c r="I193" s="42"/>
      <c r="J193" s="25" t="str">
        <f t="shared" si="10"/>
        <v/>
      </c>
      <c r="K193" s="31" t="str">
        <f t="shared" si="11"/>
        <v>SELECT STATUS</v>
      </c>
      <c r="L193" s="43"/>
    </row>
    <row r="194" spans="1:12" ht="69.95" customHeight="1">
      <c r="A194" s="23" t="s">
        <v>676</v>
      </c>
      <c r="B194" s="24" t="s">
        <v>677</v>
      </c>
      <c r="C194" s="28" t="s">
        <v>557</v>
      </c>
      <c r="D194" s="28" t="s">
        <v>664</v>
      </c>
      <c r="E194" s="28" t="s">
        <v>665</v>
      </c>
      <c r="F194" s="28" t="s">
        <v>678</v>
      </c>
      <c r="G194" s="41"/>
      <c r="H194" s="42"/>
      <c r="I194" s="42"/>
      <c r="J194" s="25" t="str">
        <f t="shared" si="10"/>
        <v/>
      </c>
      <c r="K194" s="31" t="str">
        <f t="shared" si="11"/>
        <v>SELECT STATUS</v>
      </c>
      <c r="L194" s="43"/>
    </row>
    <row r="195" spans="1:12" ht="69.95" customHeight="1">
      <c r="A195" s="23" t="s">
        <v>679</v>
      </c>
      <c r="B195" s="24" t="s">
        <v>680</v>
      </c>
      <c r="C195" s="28" t="s">
        <v>557</v>
      </c>
      <c r="D195" s="28" t="s">
        <v>664</v>
      </c>
      <c r="E195" s="28" t="s">
        <v>665</v>
      </c>
      <c r="F195" s="28" t="s">
        <v>681</v>
      </c>
      <c r="G195" s="41"/>
      <c r="H195" s="42"/>
      <c r="I195" s="42"/>
      <c r="J195" s="25" t="str">
        <f t="shared" si="10"/>
        <v/>
      </c>
      <c r="K195" s="31" t="str">
        <f t="shared" si="11"/>
        <v>SELECT STATUS</v>
      </c>
      <c r="L195" s="43"/>
    </row>
  </sheetData>
  <mergeCells count="5">
    <mergeCell ref="A2:L2"/>
    <mergeCell ref="A1:L1"/>
    <mergeCell ref="A3:B3"/>
    <mergeCell ref="E3:F3"/>
    <mergeCell ref="I3:J3"/>
  </mergeCells>
  <conditionalFormatting sqref="K7:K156">
    <cfRule type="containsText" dxfId="5" priority="1" operator="containsText" text="COMPLETE"/>
    <cfRule type="containsText" dxfId="4" priority="2" operator="containsText" text="INCOMPLETE"/>
    <cfRule type="containsText" dxfId="3" priority="3" operator="containsText" text="SELECT STATUS"/>
  </conditionalFormatting>
  <conditionalFormatting sqref="K157:K195">
    <cfRule type="cellIs" dxfId="2" priority="4" operator="equal">
      <formula>"COMPLETE"</formula>
    </cfRule>
    <cfRule type="cellIs" dxfId="1" priority="5" operator="equal">
      <formula>"INCOMPLETE"</formula>
    </cfRule>
    <cfRule type="cellIs" dxfId="0" priority="6" operator="equal">
      <formula>"SELECT STATUS"</formula>
    </cfRule>
  </conditionalFormatting>
  <dataValidations count="3">
    <dataValidation type="list" sqref="G7:G195" xr:uid="{00000000-0002-0000-0200-000000000000}">
      <formula1>"Bid,No Bid"</formula1>
    </dataValidation>
    <dataValidation type="decimal" operator="greaterThanOrEqual" sqref="H7:I156" xr:uid="{00000000-0002-0000-0200-000001000000}">
      <formula1>0</formula1>
    </dataValidation>
    <dataValidation type="decimal" operator="greaterThanOrEqual" showErrorMessage="1" errorTitle="Invalid price" error="Enter a nonnegative price; use 0.00 when there is no charge." sqref="H157:I195" xr:uid="{00000000-0002-0000-0200-000003000000}">
      <formula1>0</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7"/>
  <sheetViews>
    <sheetView showGridLines="0" workbookViewId="0"/>
  </sheetViews>
  <sheetFormatPr defaultRowHeight="14.25"/>
  <cols>
    <col min="1" max="1" width="18" customWidth="1"/>
    <col min="2" max="2" width="20" customWidth="1"/>
    <col min="3" max="3" width="18" customWidth="1"/>
    <col min="4" max="6" width="34" customWidth="1"/>
  </cols>
  <sheetData>
    <row r="1" spans="1:6" ht="30" customHeight="1">
      <c r="A1" s="48" t="s">
        <v>511</v>
      </c>
      <c r="B1" s="47"/>
      <c r="C1" s="47"/>
      <c r="D1" s="47"/>
      <c r="E1" s="47"/>
      <c r="F1" s="47"/>
    </row>
    <row r="2" spans="1:6" ht="15" customHeight="1">
      <c r="A2" s="52" t="s">
        <v>512</v>
      </c>
      <c r="B2" s="47"/>
      <c r="C2" s="47"/>
      <c r="D2" s="47"/>
      <c r="E2" s="47"/>
      <c r="F2" s="47"/>
    </row>
    <row r="4" spans="1:6" ht="21.95" customHeight="1">
      <c r="A4" s="49" t="s">
        <v>513</v>
      </c>
      <c r="B4" s="47"/>
      <c r="C4" s="47"/>
      <c r="D4" s="47"/>
      <c r="E4" s="47"/>
      <c r="F4" s="47"/>
    </row>
    <row r="5" spans="1:6" ht="15" customHeight="1">
      <c r="A5" s="32" t="s">
        <v>60</v>
      </c>
      <c r="B5" s="32" t="s">
        <v>61</v>
      </c>
      <c r="C5" s="32" t="s">
        <v>514</v>
      </c>
      <c r="D5" s="32" t="s">
        <v>515</v>
      </c>
      <c r="E5" s="32" t="s">
        <v>516</v>
      </c>
      <c r="F5" s="32" t="s">
        <v>517</v>
      </c>
    </row>
    <row r="6" spans="1:6">
      <c r="A6" s="33"/>
      <c r="B6" s="33"/>
      <c r="C6" s="33"/>
      <c r="D6" s="44"/>
      <c r="E6" s="44"/>
      <c r="F6" s="44"/>
    </row>
    <row r="7" spans="1:6">
      <c r="A7" s="33"/>
      <c r="B7" s="33"/>
      <c r="C7" s="33"/>
      <c r="D7" s="44"/>
      <c r="E7" s="44"/>
      <c r="F7" s="44"/>
    </row>
    <row r="8" spans="1:6">
      <c r="A8" s="33"/>
      <c r="B8" s="33"/>
      <c r="C8" s="33"/>
      <c r="D8" s="44"/>
      <c r="E8" s="44"/>
      <c r="F8" s="44"/>
    </row>
    <row r="9" spans="1:6">
      <c r="A9" s="33"/>
      <c r="B9" s="33"/>
      <c r="C9" s="33"/>
      <c r="D9" s="44"/>
      <c r="E9" s="44"/>
      <c r="F9" s="44"/>
    </row>
    <row r="10" spans="1:6">
      <c r="A10" s="33"/>
      <c r="B10" s="33"/>
      <c r="C10" s="33"/>
      <c r="D10" s="44"/>
      <c r="E10" s="44"/>
      <c r="F10" s="44"/>
    </row>
    <row r="11" spans="1:6">
      <c r="A11" s="33"/>
      <c r="B11" s="33"/>
      <c r="C11" s="33"/>
      <c r="D11" s="44"/>
      <c r="E11" s="44"/>
      <c r="F11" s="44"/>
    </row>
    <row r="12" spans="1:6">
      <c r="A12" s="33"/>
      <c r="B12" s="33"/>
      <c r="C12" s="33"/>
      <c r="D12" s="44"/>
      <c r="E12" s="44"/>
      <c r="F12" s="44"/>
    </row>
    <row r="13" spans="1:6">
      <c r="A13" s="33"/>
      <c r="B13" s="33"/>
      <c r="C13" s="33"/>
      <c r="D13" s="44"/>
      <c r="E13" s="44"/>
      <c r="F13" s="44"/>
    </row>
    <row r="14" spans="1:6">
      <c r="A14" s="33"/>
      <c r="B14" s="33"/>
      <c r="C14" s="33"/>
      <c r="D14" s="44"/>
      <c r="E14" s="44"/>
      <c r="F14" s="44"/>
    </row>
    <row r="15" spans="1:6">
      <c r="A15" s="33"/>
      <c r="B15" s="33"/>
      <c r="C15" s="33"/>
      <c r="D15" s="44"/>
      <c r="E15" s="44"/>
      <c r="F15" s="44"/>
    </row>
    <row r="16" spans="1:6">
      <c r="A16" s="33"/>
      <c r="B16" s="33"/>
      <c r="C16" s="33"/>
      <c r="D16" s="44"/>
      <c r="E16" s="44"/>
      <c r="F16" s="44"/>
    </row>
    <row r="17" spans="1:6">
      <c r="A17" s="33"/>
      <c r="B17" s="33"/>
      <c r="C17" s="33"/>
      <c r="D17" s="44"/>
      <c r="E17" s="44"/>
      <c r="F17" s="44"/>
    </row>
    <row r="18" spans="1:6">
      <c r="A18" s="33"/>
      <c r="B18" s="33"/>
      <c r="C18" s="33"/>
      <c r="D18" s="44"/>
      <c r="E18" s="44"/>
      <c r="F18" s="44"/>
    </row>
    <row r="19" spans="1:6">
      <c r="A19" s="33"/>
      <c r="B19" s="33"/>
      <c r="C19" s="33"/>
      <c r="D19" s="44"/>
      <c r="E19" s="44"/>
      <c r="F19" s="44"/>
    </row>
    <row r="20" spans="1:6">
      <c r="A20" s="33"/>
      <c r="B20" s="33"/>
      <c r="C20" s="33"/>
      <c r="D20" s="44"/>
      <c r="E20" s="44"/>
      <c r="F20" s="44"/>
    </row>
    <row r="21" spans="1:6">
      <c r="A21" s="33"/>
      <c r="B21" s="33"/>
      <c r="C21" s="33"/>
      <c r="D21" s="44"/>
      <c r="E21" s="44"/>
      <c r="F21" s="44"/>
    </row>
    <row r="22" spans="1:6">
      <c r="A22" s="33"/>
      <c r="B22" s="33"/>
      <c r="C22" s="33"/>
      <c r="D22" s="44"/>
      <c r="E22" s="44"/>
      <c r="F22" s="44"/>
    </row>
    <row r="23" spans="1:6">
      <c r="A23" s="33"/>
      <c r="B23" s="33"/>
      <c r="C23" s="33"/>
      <c r="D23" s="44"/>
      <c r="E23" s="44"/>
      <c r="F23" s="44"/>
    </row>
    <row r="24" spans="1:6">
      <c r="A24" s="33"/>
      <c r="B24" s="33"/>
      <c r="C24" s="33"/>
      <c r="D24" s="44"/>
      <c r="E24" s="44"/>
      <c r="F24" s="44"/>
    </row>
    <row r="25" spans="1:6">
      <c r="A25" s="33"/>
      <c r="B25" s="33"/>
      <c r="C25" s="33"/>
      <c r="D25" s="44"/>
      <c r="E25" s="44"/>
      <c r="F25" s="44"/>
    </row>
    <row r="27" spans="1:6" ht="21.95" customHeight="1">
      <c r="A27" s="49" t="s">
        <v>518</v>
      </c>
      <c r="B27" s="47"/>
      <c r="C27" s="47"/>
      <c r="D27" s="47"/>
      <c r="E27" s="47"/>
      <c r="F27" s="47"/>
    </row>
    <row r="28" spans="1:6">
      <c r="A28" s="55" t="s">
        <v>519</v>
      </c>
      <c r="B28" s="56"/>
      <c r="C28" s="56"/>
      <c r="D28" s="56"/>
      <c r="E28" s="56"/>
      <c r="F28" s="57"/>
    </row>
    <row r="29" spans="1:6">
      <c r="A29" s="58"/>
      <c r="B29" s="47"/>
      <c r="C29" s="47"/>
      <c r="D29" s="47"/>
      <c r="E29" s="47"/>
      <c r="F29" s="59"/>
    </row>
    <row r="30" spans="1:6">
      <c r="A30" s="58"/>
      <c r="B30" s="47"/>
      <c r="C30" s="47"/>
      <c r="D30" s="47"/>
      <c r="E30" s="47"/>
      <c r="F30" s="59"/>
    </row>
    <row r="31" spans="1:6">
      <c r="A31" s="60"/>
      <c r="B31" s="61"/>
      <c r="C31" s="61"/>
      <c r="D31" s="61"/>
      <c r="E31" s="61"/>
      <c r="F31" s="62"/>
    </row>
    <row r="33" spans="1:2" ht="15" customHeight="1">
      <c r="A33" s="13" t="s">
        <v>36</v>
      </c>
      <c r="B33" s="14" t="str">
        <f>IF('Contractor Information'!B5="","",'Contractor Information'!B5)</f>
        <v/>
      </c>
    </row>
    <row r="34" spans="1:2" ht="15" customHeight="1">
      <c r="A34" s="13" t="s">
        <v>520</v>
      </c>
      <c r="B34" s="33"/>
    </row>
    <row r="35" spans="1:2" ht="15" customHeight="1">
      <c r="A35" s="13" t="s">
        <v>39</v>
      </c>
      <c r="B35" s="33"/>
    </row>
    <row r="36" spans="1:2" ht="15" customHeight="1">
      <c r="A36" s="13" t="s">
        <v>521</v>
      </c>
      <c r="B36" s="33"/>
    </row>
    <row r="37" spans="1:2" ht="15" customHeight="1">
      <c r="A37" s="13" t="s">
        <v>522</v>
      </c>
      <c r="B37" s="34"/>
    </row>
  </sheetData>
  <mergeCells count="5">
    <mergeCell ref="A2:F2"/>
    <mergeCell ref="A1:F1"/>
    <mergeCell ref="A27:F27"/>
    <mergeCell ref="A4:F4"/>
    <mergeCell ref="A28:F31"/>
  </mergeCells>
  <dataValidations count="1">
    <dataValidation type="list" sqref="C6:C25" xr:uid="{00000000-0002-0000-0300-000000000000}">
      <formula1>"None,Clarification,Qualification,Alternate,Deviation"</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Contractor Information</vt:lpstr>
      <vt:lpstr>Price Schedule</vt:lpstr>
      <vt:lpstr>Exceptions &amp; Certification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Burns, Amy</dc:creator>
  <cp:lastModifiedBy>Burns, Amy</cp:lastModifiedBy>
  <dcterms:created xsi:type="dcterms:W3CDTF">2026-10-22T15:38:09Z</dcterms:created>
  <dcterms:modified xsi:type="dcterms:W3CDTF">2026-10-22T15:38:10Z</dcterms:modified>
</cp:coreProperties>
</file>